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59" i="1"/>
  <c r="G159"/>
  <c r="G194"/>
  <c r="G236"/>
  <c r="G234"/>
  <c r="G232"/>
  <c r="G231"/>
  <c r="G230"/>
  <c r="G229"/>
  <c r="G228"/>
  <c r="G227"/>
  <c r="G226"/>
  <c r="G222"/>
  <c r="G220"/>
  <c r="G219"/>
  <c r="F180"/>
  <c r="F179"/>
  <c r="F171"/>
  <c r="F165"/>
  <c r="F164"/>
  <c r="F156"/>
  <c r="F155"/>
  <c r="F148"/>
  <c r="F146"/>
  <c r="F145"/>
  <c r="F144"/>
  <c r="F143"/>
  <c r="F142"/>
  <c r="F140"/>
  <c r="F139"/>
  <c r="F138"/>
  <c r="F137"/>
  <c r="F136"/>
  <c r="F132"/>
  <c r="F127"/>
  <c r="F126"/>
  <c r="F130"/>
  <c r="F129"/>
  <c r="F117"/>
  <c r="F115"/>
  <c r="F113"/>
  <c r="F112"/>
  <c r="F111"/>
  <c r="F110"/>
  <c r="F108"/>
  <c r="F107"/>
  <c r="F106"/>
  <c r="F105"/>
  <c r="F102"/>
  <c r="F100"/>
  <c r="F92"/>
  <c r="F91"/>
  <c r="F90"/>
  <c r="F89"/>
  <c r="F88"/>
  <c r="F87"/>
  <c r="F83"/>
  <c r="F82"/>
  <c r="F72"/>
  <c r="F67"/>
  <c r="F65"/>
  <c r="F64"/>
  <c r="F60"/>
  <c r="F59"/>
  <c r="F48"/>
  <c r="F47"/>
  <c r="F46"/>
  <c r="F45"/>
  <c r="F44"/>
  <c r="F43"/>
  <c r="F42"/>
  <c r="F40"/>
  <c r="F28"/>
  <c r="F27"/>
  <c r="F26"/>
  <c r="F25"/>
  <c r="F24"/>
  <c r="F23"/>
  <c r="F22"/>
  <c r="F21"/>
  <c r="F19"/>
  <c r="F14"/>
  <c r="F13"/>
  <c r="F11"/>
  <c r="G212"/>
  <c r="G210"/>
  <c r="G209"/>
  <c r="G206"/>
  <c r="G203"/>
  <c r="G202"/>
  <c r="G198"/>
  <c r="G197"/>
  <c r="G196"/>
  <c r="G195"/>
  <c r="G187"/>
  <c r="G186"/>
  <c r="G180"/>
  <c r="G179"/>
  <c r="G171"/>
  <c r="G165"/>
  <c r="G164"/>
  <c r="G156"/>
  <c r="G155"/>
  <c r="G148"/>
  <c r="G146"/>
  <c r="G145"/>
  <c r="G144"/>
  <c r="G143"/>
  <c r="G142"/>
  <c r="G140"/>
  <c r="G139"/>
  <c r="G138"/>
  <c r="G137"/>
  <c r="G136"/>
  <c r="G134"/>
  <c r="G132"/>
  <c r="G130"/>
  <c r="G129"/>
  <c r="G128"/>
  <c r="G127"/>
  <c r="G126"/>
  <c r="G117"/>
  <c r="G115"/>
  <c r="G113"/>
  <c r="G112"/>
  <c r="G111"/>
  <c r="G110"/>
  <c r="G109"/>
  <c r="G108"/>
  <c r="G107"/>
  <c r="G106"/>
  <c r="G105"/>
  <c r="G104"/>
  <c r="G103"/>
  <c r="G102"/>
  <c r="G101"/>
  <c r="G100"/>
  <c r="G92"/>
  <c r="G91"/>
  <c r="G90"/>
  <c r="G89"/>
  <c r="G88"/>
  <c r="G87"/>
  <c r="G83"/>
  <c r="G82"/>
  <c r="G72"/>
  <c r="G71"/>
  <c r="G68"/>
  <c r="G67"/>
  <c r="G65"/>
  <c r="G60"/>
  <c r="G59"/>
  <c r="G51"/>
  <c r="G49"/>
  <c r="G48"/>
  <c r="G47"/>
  <c r="G46"/>
  <c r="G45"/>
  <c r="G44"/>
  <c r="G43"/>
  <c r="G42"/>
  <c r="G41"/>
  <c r="G40"/>
  <c r="G30"/>
  <c r="G28"/>
  <c r="G27"/>
  <c r="G26"/>
  <c r="G25"/>
  <c r="G24"/>
  <c r="G23"/>
  <c r="G22"/>
  <c r="G21"/>
  <c r="G19"/>
  <c r="G14"/>
  <c r="G13"/>
  <c r="G11"/>
  <c r="C66" l="1"/>
  <c r="C61"/>
  <c r="C69"/>
  <c r="C207"/>
  <c r="C199"/>
  <c r="C52"/>
  <c r="C173"/>
  <c r="C147"/>
  <c r="C133"/>
  <c r="C118"/>
  <c r="C93"/>
  <c r="E118"/>
  <c r="E93"/>
  <c r="E71"/>
  <c r="F71" s="1"/>
  <c r="E52"/>
  <c r="D207"/>
  <c r="D199"/>
  <c r="D147"/>
  <c r="D133"/>
  <c r="D118"/>
  <c r="D93"/>
  <c r="D69"/>
  <c r="D66"/>
  <c r="D61"/>
  <c r="D52"/>
  <c r="F93" l="1"/>
  <c r="G93"/>
  <c r="F118"/>
  <c r="G118"/>
  <c r="F173"/>
  <c r="G173"/>
  <c r="F52"/>
  <c r="G52"/>
  <c r="G133"/>
  <c r="G147"/>
  <c r="G199"/>
  <c r="G207"/>
  <c r="G69"/>
  <c r="G61"/>
  <c r="G66"/>
  <c r="G221"/>
  <c r="G217"/>
  <c r="F187"/>
  <c r="F186"/>
</calcChain>
</file>

<file path=xl/sharedStrings.xml><?xml version="1.0" encoding="utf-8"?>
<sst xmlns="http://schemas.openxmlformats.org/spreadsheetml/2006/main" count="240" uniqueCount="154">
  <si>
    <t>ВКУПНО</t>
  </si>
  <si>
    <t>конто</t>
  </si>
  <si>
    <t>индекс</t>
  </si>
  <si>
    <t>ОПИС</t>
  </si>
  <si>
    <t>ПРИХОДИ</t>
  </si>
  <si>
    <t>ПРИХОДИ ОД РАБОТЕЊЕ</t>
  </si>
  <si>
    <t>ПРИХОДИ ОД ПРОДАЖБА</t>
  </si>
  <si>
    <t>ОСТАНАТИ ПРИХОДИ</t>
  </si>
  <si>
    <t>ТРОШОЦИ ЗА СУРОВИНИ И МАТЕРИЈАЛИ</t>
  </si>
  <si>
    <t>УСЛУГИ СО КАРАКТЕР НА МАТЕРИЈАЛ.ТР.</t>
  </si>
  <si>
    <t>АМОРТИЗАЦИЈА</t>
  </si>
  <si>
    <t>ОСТАНАТИ ТРОШОЦИ ОД РАБОТЕЊЕ</t>
  </si>
  <si>
    <t>ВРЕДНОСНО УСОГЛАСУВАЊЕ НА ПОБАРУ.</t>
  </si>
  <si>
    <t>ФИНАНСИСКИ РАСХОДИ</t>
  </si>
  <si>
    <t>ПРИХОДИ ОД ДИСТРИБУЦИЈА /ВОДА</t>
  </si>
  <si>
    <t>ПРИХОДИ ОД ПАРКОВИ И ЗЕЛЕНИЛО</t>
  </si>
  <si>
    <t>ПРИХОДИ ОД ЈСП</t>
  </si>
  <si>
    <t>ПРИХОДИ ОД ИЗНЕСУВАЊЕ НА СМЕТ</t>
  </si>
  <si>
    <t xml:space="preserve">ПРИХОДИ -ИНВЕСТИЦИИ </t>
  </si>
  <si>
    <t>ПРИХОДИ ОД ОГГ</t>
  </si>
  <si>
    <t>ПРИХОДИ ОД ОДРЖУВАЊЕ НА ПАЗАР</t>
  </si>
  <si>
    <t>ПРИХОДИ ОД САДОВИ ЗА СМЕТ</t>
  </si>
  <si>
    <t>ОСТАНАТИ ПРИХОДИ -ЗАКУП</t>
  </si>
  <si>
    <t>ПРИХОДИ ОД ОДВЕДНУВ./ ОТПАД ВОДИ</t>
  </si>
  <si>
    <t>%</t>
  </si>
  <si>
    <t>ПРИХОДИ ОД КАМАТИ</t>
  </si>
  <si>
    <t>ПРИХОДИ ОД ПРОДАЖ.НА ОТПАД.МАТ.</t>
  </si>
  <si>
    <t>ПРИХОДИ ОД ОТПИС НА ОБВРСКИ</t>
  </si>
  <si>
    <t>ПРИХОДИ ОД ТАКСИ ОД УПДР</t>
  </si>
  <si>
    <t>ОДЛОЖЕНИ ПРИХОДИ-ДОНАЦИИ</t>
  </si>
  <si>
    <t>ВОНРЕДНИ И ФИНАНСИСИСКИ ПРИХОДИ</t>
  </si>
  <si>
    <t>ТРОШОЦИ</t>
  </si>
  <si>
    <t>ТРОШОЦИ ОД МАТЕРИЈАЛЕН И НЕМАТЕРИЈАЛЕН КАРАКТЕР</t>
  </si>
  <si>
    <t>*</t>
  </si>
  <si>
    <t>ПОТРОШЕНИ МАТЕРИЈАЛИ</t>
  </si>
  <si>
    <t>ТРОШОЦИ ОД РАБОТЕЊЕ</t>
  </si>
  <si>
    <t>ПОТРОШЕНИ МАТЕРИЈАЛ.-РЕАГЕНСИ</t>
  </si>
  <si>
    <t>ПОТРОШЕНА СУРОВА ВОДА(ЈП Х. СИЛК.)</t>
  </si>
  <si>
    <t>ПОТР.КАНЦЕЛАР.МАТЕР.СО ХИГИЕ.СРЕД.</t>
  </si>
  <si>
    <t>ПОТРОШЕНА ЕНЕРГИЈА</t>
  </si>
  <si>
    <t>ПОТРОШЕНО ГОРИВО</t>
  </si>
  <si>
    <t>СИТЕН ИНВЕНТАРЕН-ОТПИС</t>
  </si>
  <si>
    <t>НАБАВНА ВРЕДНОСТ -ВОНРЕД,ТРОШОК</t>
  </si>
  <si>
    <t>УСЛУГИ СО КАРАКТЕР НА МАТЕРИЈАЛНИ ТРОШОЦИ</t>
  </si>
  <si>
    <t>УСЛУГИ ЗА ОДРЖУВАЊЕ НА КАНАЛИЗА.</t>
  </si>
  <si>
    <t>ОДРЖУВ.-СЕРВИСИРАЊЕ НА ФИЛ.СТАН.</t>
  </si>
  <si>
    <t>ОРДЖУВ.-СЕРВИСИРАЊЕ НА ВОЗИЛА</t>
  </si>
  <si>
    <t>УСЛУГИ -ОБЕЗБЕДУВАЊЕ</t>
  </si>
  <si>
    <t>УСЛУГИ ЗА ЗАШТИТА ПРИ РАБОТА</t>
  </si>
  <si>
    <t>УСЛУГИ ЗА ИСПИТУВАЊЕ НА ВОДА -ЈЗУ</t>
  </si>
  <si>
    <t>ОСТАНАТИ ПРИХОДИ-ИНВЕСТИЦИИ /СМЕТ</t>
  </si>
  <si>
    <t>ТРОШОЦИ ЗА ОСИГУРУВАЊЕ НА ВОЗИЛА</t>
  </si>
  <si>
    <t>ТРОШОЦИ ЗА ОБЕШТЕТУВАЊЕ -ОГГ</t>
  </si>
  <si>
    <t>ТРОШОЦИ ЗА ПАТАРИНИ</t>
  </si>
  <si>
    <t>ТРОШОЦИ ЗА ВРАБОТЕНИ</t>
  </si>
  <si>
    <t>ВРЕДНОСНО УСОГЛАСУВАЊЕ НА ПОБАРУВАЊА</t>
  </si>
  <si>
    <t>ФИНАНСИСКИ ТРОШОЦИ</t>
  </si>
  <si>
    <t>МАТЕРИЈАЛНИ СРЕДСТВА</t>
  </si>
  <si>
    <t>ОБВРСКИ</t>
  </si>
  <si>
    <t>ПАРИЧНИ СРЕДСТВА</t>
  </si>
  <si>
    <t>НАБАВНА ВРЕДНОСТ И ДР.ТРОШОЦИ</t>
  </si>
  <si>
    <t>НАБАВНА ВРЕДНОСТ</t>
  </si>
  <si>
    <t>УСЛУГИ -ОСТАНАТИ</t>
  </si>
  <si>
    <t>КАМАТИ</t>
  </si>
  <si>
    <t>БИЛАНС НА УСПЕХ</t>
  </si>
  <si>
    <t>ТРОШОЦИ ЗА СЕМИНАРИ-ИНТЕЛ.УСЛУГИ</t>
  </si>
  <si>
    <t>ДРУГИ УСЛУГИ-ПЕЧАТЕЊЕ/ФАКТУР.СМЕТКИ*</t>
  </si>
  <si>
    <t>УСЛУГИ ЗА ОГГ</t>
  </si>
  <si>
    <t>УСЛУГИ ЗА РЕГУЛАТОРН КОМИСИЈА</t>
  </si>
  <si>
    <t>НОТАРСКИ И АДВОКАТСКИ ТРОШОЦИ-СУДСКИ</t>
  </si>
  <si>
    <t>ТЕКОВНО ОДРЖУВАЊЕ</t>
  </si>
  <si>
    <t>УСЛУГ-ЗА ОБУКА ЗА КОРИСТЕЊЕ НА СОФТВЕР</t>
  </si>
  <si>
    <t>ТЕЛЕФОНСКИ И ПОШТЕНСКИ УСЛУГИ</t>
  </si>
  <si>
    <t>УСЛУГИ ЗА ОДРЖУВАЊЕ НА ВОДОВОД</t>
  </si>
  <si>
    <t>ПРИХОДИ ПО БАРАЊА ЗА ПОТВРДИ</t>
  </si>
  <si>
    <t>ТРОШОЦИ ПО СИСТЕМ-ЗАОПКРУЖУВАЊЕ</t>
  </si>
  <si>
    <t>УСЛУГИ ЗА ЧИСТЕЊЕ НА ДЕПОНИЈА</t>
  </si>
  <si>
    <t>ТРОШОЦИ ЗА РЕГИСТРАЦИЈА НА ВОЗИЛА</t>
  </si>
  <si>
    <t>ДРУГИ ПРИХОДИ ОД ИЗВРШЕНИ УСЛУГИ</t>
  </si>
  <si>
    <t>УСЛУГИ ЗА ЗДРАСТВ,ПРЕГЛЕДИ НА ВРАБОТЕН</t>
  </si>
  <si>
    <t>ГРАДЕЖНИ ОБЈЕКТИ</t>
  </si>
  <si>
    <t>ПОСТРОЈКИ И ОПРЕМА</t>
  </si>
  <si>
    <t>БИЛАНС НА СОСТОЈБА</t>
  </si>
  <si>
    <t xml:space="preserve">ТЕКОВНИ СРЕДСТВА </t>
  </si>
  <si>
    <t>КРАТКОРОЧНИ ПОБАРУВАЊА ОД КУПУВАЧИ</t>
  </si>
  <si>
    <t>ЗАЛИХИ</t>
  </si>
  <si>
    <t>ПАСИВА</t>
  </si>
  <si>
    <t>ОСНОВНА ГЛАВНИНА</t>
  </si>
  <si>
    <t>РЕВАЛОРИЗАЦИОНИ РЕЗЕРВИ</t>
  </si>
  <si>
    <t>ПРЕНЕСЕНА ЗАГУБА</t>
  </si>
  <si>
    <t>ДОЛГОРОЧНИ ОБВРСКИ</t>
  </si>
  <si>
    <t>ОБВРСКИ СПРЕМА ДОБАВУВАЧИ</t>
  </si>
  <si>
    <t>ДАНОЦИ ,ПРИДОНЕСИ И ПЛАТИ</t>
  </si>
  <si>
    <t>ОБВРСКИ ПО ОСНОВ ОДЛОЖЕНИ ПРИХОДИ</t>
  </si>
  <si>
    <t>ВКУПНА ПАСИВА</t>
  </si>
  <si>
    <t>ВКУПНА АКТИВА</t>
  </si>
  <si>
    <t>ГЛАВНИНА И РЕЗЕРВИ</t>
  </si>
  <si>
    <t>741-779ВКУПНИ ПРИХОДИ</t>
  </si>
  <si>
    <t>ПОТРОШЕНИ МАТЕРИЈАЛИ ЗА ПОГРЕБА.ДЕЈН.</t>
  </si>
  <si>
    <t>ТРОШОЦИ ЗА РЕПРЕЗЕНТАЦИЈА И РЕКЛАМА</t>
  </si>
  <si>
    <t>РЕЗЕРВИ СТАТУТАРНИ ПРЕФРЛЕН КАПИТАЛ</t>
  </si>
  <si>
    <t>РЕЗЕРВИ ОСТАНАТИ</t>
  </si>
  <si>
    <t>ОСТАНАТИ .ОБВРСКИ.-(ЈЧ,ФВ,ИС)</t>
  </si>
  <si>
    <t>КРАТКОРОЧНИ ОБВРСКИ (22.23.24.25 ГРУПИ)</t>
  </si>
  <si>
    <t xml:space="preserve"> ВКУПНИ КРАТКОРО.И ДОЛГОРО. ОБВРСКИ</t>
  </si>
  <si>
    <t>ВКУПНО ФИНАНСИСКИ ПРИХОДИ</t>
  </si>
  <si>
    <t>ВКУПНО ОСТАНАТИ ПРИХОДИ</t>
  </si>
  <si>
    <t>ПОТРОШЕНИ МАТЕР.ЗА ТРЕТИРАЊЕ НА ДЕПОН</t>
  </si>
  <si>
    <t>ТРОШОЦИ ЗА ПРЕВОЗ НА ВРАБОТЕНИ</t>
  </si>
  <si>
    <t>ТРОШОЦИ ЗА РЕВИЗИЈА НА РАБОТЕЊЕ</t>
  </si>
  <si>
    <t>ТРОШОЦИ - НАДОМЕСТ ЗА УТВРДУВ.ТАРИФИ</t>
  </si>
  <si>
    <t>ТРОШОЦИ ЗА ФОТОКОПИРАЊЕ</t>
  </si>
  <si>
    <t>ВКУПНО ПРИХОД ОД КОНТО 763-766</t>
  </si>
  <si>
    <t>ПОТРОШЕНИ МАТЕРИЈАЛИ ЗА ЗЕЛЕНИЛО</t>
  </si>
  <si>
    <t>УСЛУГИ ЗА ОДРЖУВАЊЕ НА ПРОГРАМ И ДР.</t>
  </si>
  <si>
    <t>ТРОШОЦИ ОСТАНАТИ ПО ДР ОСНОВИ</t>
  </si>
  <si>
    <t>НАДОМЕСТ ЗА СЛ.ПАТУВАЊЕ</t>
  </si>
  <si>
    <t>ВИШОК НА МАТЕРИЈАЛИ -ПОПИС</t>
  </si>
  <si>
    <t>ВРЕДНОСНО УСОГЛАСУ. НА МАТЕР.ПОБАРУВА.</t>
  </si>
  <si>
    <t>ВКУПНО ТРОШОЦИ ОД КОНТО 440-449</t>
  </si>
  <si>
    <t>ВКУПНО ТРОШОЦИ ОД КОНТО  449</t>
  </si>
  <si>
    <t>ВКУПНО ТРОШОЦИ ОД  КОНТО 440-447</t>
  </si>
  <si>
    <t xml:space="preserve"> </t>
  </si>
  <si>
    <t>НАДОМЕСТ- ЧЛЕН.НА УПРАВ.НАДЗОР.ОДБОР</t>
  </si>
  <si>
    <t>НЕМАТЕРИЈАЛНИ СРЕДСТВА</t>
  </si>
  <si>
    <t>АЛАТ ,ПОГОНСКИ ДЕЛОВ.МАТЕРЕРИЈАЛ</t>
  </si>
  <si>
    <t>ТРАНСПОРТНИ СРЕДСТВА</t>
  </si>
  <si>
    <t>НЕМАТЕРИЈАЛ. СРЕДСТВА,ПРОЕКТИ ,КОНС.УСЛ</t>
  </si>
  <si>
    <t>ЗАЛИХИ НА СУРОВ.И МАТЕРИЈАЛИ</t>
  </si>
  <si>
    <t>ЗАЛИХИ НА ТРГОВСКА СТОКА</t>
  </si>
  <si>
    <t>ОСТАНАТ. КРАТКОР.ПОБАРУВ.ОД ВРАБ,ДАНОК</t>
  </si>
  <si>
    <t>ПОБАР.ПО ЗАЕМИ - ЈКП КОМУНАЛЕЦ</t>
  </si>
  <si>
    <t>ПОТРОШЕН МАТЕР. ХТЗ ОПРЕМА</t>
  </si>
  <si>
    <t>ТРОШОЦИ ЗА БАНКАРСКИ УСЛУГИ</t>
  </si>
  <si>
    <t xml:space="preserve">ТРОШОЦИ ЗА ПРОВИЗИЈА -М.ПОШТА </t>
  </si>
  <si>
    <t>ТРОШОЦИ ЗА ЧЛАНАРИНИ,ТАКСИ, ДР/АДКОМ</t>
  </si>
  <si>
    <t>ТРОШОЦИ ЗА ДОГОВОРИ ЗА ИТНИ РАБОТИ</t>
  </si>
  <si>
    <t>ТРОШОЦИ ЗА ПРИВРЕМЕНИ ВРАБОТУВАЊА</t>
  </si>
  <si>
    <t>ВРЕДНОСНО УСОГЛАСУ.НА ПОБАРУВ./ПОПИС</t>
  </si>
  <si>
    <t>ВКУПНО ТЕКОВНИ СРЕДСТВА(3+4)</t>
  </si>
  <si>
    <t>ВКУПНО МАТЕР. И НЕМАТЕР.СРЕД.(1+2)</t>
  </si>
  <si>
    <t>ЗАГУБА</t>
  </si>
  <si>
    <t>Ф.П-2022</t>
  </si>
  <si>
    <t>ФП-2022</t>
  </si>
  <si>
    <t>ПРИХОДИ ОД ДОНАЦИИ</t>
  </si>
  <si>
    <t>УСЛУГИ ЗА ОБЈАВИ/ОГЛАСИ -ЈАВНИ НАБ.И ДР.</t>
  </si>
  <si>
    <t xml:space="preserve">ТРОШОЦИ ЗА ОБЈАВУВАЊЕ  </t>
  </si>
  <si>
    <t>БРУТО ПЛАТИ И НАДОМЕСТОЦИ</t>
  </si>
  <si>
    <t>ФИНАНСИСКИ РЕЗУЛТ/ЗАГУБА ОД РАБОТЕЊЕ</t>
  </si>
  <si>
    <t>ФИНАНСИСКИ ИЗВЕШТАЈ НА ЈКП НИКОЛА КАРЕВ ЗА ПЕРИОД ОД 01.01-31.12.2022 год</t>
  </si>
  <si>
    <r>
      <t xml:space="preserve">БРУТО ПЛАТИ (-и </t>
    </r>
    <r>
      <rPr>
        <b/>
        <sz val="10"/>
        <color theme="1"/>
        <rFont val="Calibri"/>
        <family val="2"/>
        <charset val="204"/>
        <scheme val="minor"/>
      </rPr>
      <t>по пресуди од ред.раб.одн)</t>
    </r>
  </si>
  <si>
    <t>ОТПРЕМНИНА</t>
  </si>
  <si>
    <t>НАДОМЕСТ- ВРАБОТЕНИ  РЕГРЕС-0ТРЕМНИНА</t>
  </si>
  <si>
    <t>РЕГРЕС</t>
  </si>
</sst>
</file>

<file path=xl/styles.xml><?xml version="1.0" encoding="utf-8"?>
<styleSheet xmlns="http://schemas.openxmlformats.org/spreadsheetml/2006/main">
  <numFmts count="2">
    <numFmt numFmtId="164" formatCode="###,0&quot;.&quot;00"/>
    <numFmt numFmtId="165" formatCode="0&quot;.&quot;00%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left"/>
    </xf>
    <xf numFmtId="4" fontId="0" fillId="0" borderId="4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0" fillId="0" borderId="3" xfId="0" applyNumberFormat="1" applyBorder="1"/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/>
    <xf numFmtId="3" fontId="1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0" xfId="0" applyFont="1"/>
    <xf numFmtId="164" fontId="0" fillId="0" borderId="1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10" fontId="0" fillId="0" borderId="0" xfId="0" applyNumberFormat="1"/>
    <xf numFmtId="0" fontId="4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0" fillId="0" borderId="0" xfId="0" applyNumberFormat="1"/>
    <xf numFmtId="3" fontId="1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/>
    <xf numFmtId="0" fontId="0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4" fontId="0" fillId="0" borderId="4" xfId="0" applyNumberFormat="1" applyBorder="1"/>
    <xf numFmtId="0" fontId="0" fillId="0" borderId="6" xfId="0" applyBorder="1"/>
    <xf numFmtId="0" fontId="0" fillId="0" borderId="7" xfId="0" applyBorder="1"/>
    <xf numFmtId="3" fontId="1" fillId="0" borderId="4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left"/>
    </xf>
    <xf numFmtId="4" fontId="0" fillId="0" borderId="7" xfId="0" applyNumberFormat="1" applyBorder="1"/>
    <xf numFmtId="0" fontId="0" fillId="0" borderId="0" xfId="0" applyBorder="1"/>
    <xf numFmtId="0" fontId="1" fillId="0" borderId="9" xfId="0" applyFont="1" applyBorder="1"/>
    <xf numFmtId="3" fontId="0" fillId="0" borderId="8" xfId="0" applyNumberFormat="1" applyBorder="1"/>
    <xf numFmtId="0" fontId="3" fillId="0" borderId="0" xfId="0" applyFont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Border="1" applyAlignment="1">
      <alignment horizontal="right"/>
    </xf>
    <xf numFmtId="4" fontId="1" fillId="0" borderId="0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" fillId="0" borderId="8" xfId="0" applyNumberFormat="1" applyFont="1" applyBorder="1"/>
    <xf numFmtId="0" fontId="1" fillId="0" borderId="8" xfId="0" applyFont="1" applyBorder="1"/>
    <xf numFmtId="3" fontId="1" fillId="0" borderId="0" xfId="0" applyNumberFormat="1" applyFont="1" applyBorder="1"/>
    <xf numFmtId="0" fontId="1" fillId="0" borderId="0" xfId="0" applyFont="1" applyBorder="1"/>
    <xf numFmtId="4" fontId="0" fillId="0" borderId="0" xfId="0" applyNumberFormat="1" applyFont="1" applyBorder="1"/>
    <xf numFmtId="0" fontId="1" fillId="0" borderId="7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0" fillId="0" borderId="1" xfId="0" applyNumberFormat="1" applyBorder="1"/>
    <xf numFmtId="165" fontId="0" fillId="0" borderId="2" xfId="0" applyNumberFormat="1" applyBorder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2"/>
  <sheetViews>
    <sheetView tabSelected="1" topLeftCell="A151" zoomScaleNormal="100" workbookViewId="0">
      <selection activeCell="E223" sqref="E223"/>
    </sheetView>
  </sheetViews>
  <sheetFormatPr defaultRowHeight="15"/>
  <cols>
    <col min="1" max="1" width="6.85546875" customWidth="1"/>
    <col min="2" max="2" width="36.85546875" customWidth="1"/>
    <col min="3" max="4" width="16.85546875" customWidth="1"/>
    <col min="5" max="5" width="14" customWidth="1"/>
    <col min="6" max="6" width="10.140625" customWidth="1"/>
    <col min="7" max="7" width="9.7109375" style="1" customWidth="1"/>
    <col min="10" max="12" width="10" bestFit="1" customWidth="1"/>
    <col min="14" max="14" width="10" bestFit="1" customWidth="1"/>
    <col min="18" max="18" width="10" bestFit="1" customWidth="1"/>
  </cols>
  <sheetData>
    <row r="1" spans="1:7">
      <c r="G1"/>
    </row>
    <row r="2" spans="1:7" ht="18.75">
      <c r="A2" s="63" t="s">
        <v>149</v>
      </c>
      <c r="B2" s="114"/>
      <c r="C2" s="114"/>
      <c r="D2" s="114"/>
      <c r="E2" s="114"/>
      <c r="F2" s="63"/>
      <c r="G2" s="63"/>
    </row>
    <row r="3" spans="1:7">
      <c r="G3"/>
    </row>
    <row r="4" spans="1:7" ht="15" customHeight="1">
      <c r="A4" s="18"/>
      <c r="B4" s="23"/>
      <c r="C4" s="18"/>
      <c r="D4" s="23"/>
      <c r="E4" s="23"/>
      <c r="F4" s="28"/>
      <c r="G4" s="6"/>
    </row>
    <row r="5" spans="1:7" ht="15" customHeight="1">
      <c r="A5" s="18"/>
      <c r="B5" s="33" t="s">
        <v>64</v>
      </c>
      <c r="C5" s="18"/>
      <c r="D5" s="23"/>
      <c r="E5" s="23"/>
      <c r="F5" s="28"/>
      <c r="G5" s="6"/>
    </row>
    <row r="6" spans="1:7" ht="15" customHeight="1">
      <c r="A6" s="18"/>
      <c r="B6" s="23"/>
      <c r="C6" s="18"/>
      <c r="D6" s="23"/>
      <c r="E6" s="23"/>
      <c r="F6" s="28"/>
      <c r="G6" s="6"/>
    </row>
    <row r="7" spans="1:7" ht="15" customHeight="1">
      <c r="A7" s="18"/>
      <c r="B7" s="33"/>
      <c r="C7" s="18"/>
      <c r="D7" s="23"/>
      <c r="E7" s="23"/>
      <c r="F7" s="28"/>
      <c r="G7" s="6"/>
    </row>
    <row r="8" spans="1:7" ht="15" customHeight="1">
      <c r="A8" s="1"/>
      <c r="B8" s="6" t="s">
        <v>3</v>
      </c>
      <c r="C8" s="6">
        <v>2022</v>
      </c>
      <c r="D8" s="6">
        <v>2021</v>
      </c>
      <c r="E8" s="39" t="s">
        <v>142</v>
      </c>
      <c r="F8" s="28" t="s">
        <v>24</v>
      </c>
      <c r="G8" s="6" t="s">
        <v>2</v>
      </c>
    </row>
    <row r="9" spans="1:7" ht="15" customHeight="1">
      <c r="A9" s="20"/>
      <c r="B9" s="6"/>
      <c r="C9" s="28"/>
      <c r="D9" s="28"/>
      <c r="E9" s="39"/>
      <c r="F9" s="28"/>
      <c r="G9" s="6"/>
    </row>
    <row r="10" spans="1:7" ht="15" customHeight="1">
      <c r="A10" s="18"/>
      <c r="B10" s="23"/>
      <c r="C10" s="18"/>
      <c r="D10" s="18"/>
      <c r="E10" s="23"/>
      <c r="F10" s="28"/>
      <c r="G10" s="6"/>
    </row>
    <row r="11" spans="1:7">
      <c r="A11" s="1">
        <v>1</v>
      </c>
      <c r="B11" s="6" t="s">
        <v>5</v>
      </c>
      <c r="C11" s="48">
        <v>82246180</v>
      </c>
      <c r="D11" s="48">
        <v>75062094</v>
      </c>
      <c r="E11" s="39">
        <v>91815427</v>
      </c>
      <c r="F11" s="113">
        <f t="shared" ref="F11" si="0">C11/E11*100</f>
        <v>89.57773512287865</v>
      </c>
      <c r="G11" s="112">
        <f t="shared" ref="G11:G14" si="1">C11/D11</f>
        <v>1.0957085742905068</v>
      </c>
    </row>
    <row r="12" spans="1:7">
      <c r="A12" s="1"/>
      <c r="B12" s="6"/>
      <c r="C12" s="6"/>
      <c r="D12" s="6"/>
      <c r="E12" s="42"/>
      <c r="F12" s="20"/>
    </row>
    <row r="13" spans="1:7">
      <c r="A13" s="1" t="s">
        <v>33</v>
      </c>
      <c r="B13" s="25" t="s">
        <v>6</v>
      </c>
      <c r="C13" s="42">
        <v>63997562</v>
      </c>
      <c r="D13" s="42">
        <v>56955977</v>
      </c>
      <c r="E13" s="56">
        <v>67515427</v>
      </c>
      <c r="F13" s="113">
        <f t="shared" ref="F13:F14" si="2">C13/E13*100</f>
        <v>94.789538989363137</v>
      </c>
      <c r="G13" s="112">
        <f t="shared" si="1"/>
        <v>1.1236320641115505</v>
      </c>
    </row>
    <row r="14" spans="1:7">
      <c r="A14" s="1" t="s">
        <v>33</v>
      </c>
      <c r="B14" s="25" t="s">
        <v>7</v>
      </c>
      <c r="C14" s="42">
        <v>18248618</v>
      </c>
      <c r="D14" s="42">
        <v>18106117</v>
      </c>
      <c r="E14" s="56">
        <v>24300000</v>
      </c>
      <c r="F14" s="113">
        <f t="shared" si="2"/>
        <v>75.097193415637861</v>
      </c>
      <c r="G14" s="112">
        <f t="shared" si="1"/>
        <v>1.0078703236038959</v>
      </c>
    </row>
    <row r="15" spans="1:7">
      <c r="A15" s="1"/>
      <c r="B15" s="25"/>
      <c r="C15" s="42"/>
      <c r="D15" s="42"/>
      <c r="E15" s="56"/>
      <c r="F15" s="72"/>
      <c r="G15" s="71"/>
    </row>
    <row r="16" spans="1:7">
      <c r="A16" s="1"/>
      <c r="B16" s="1"/>
      <c r="C16" s="42"/>
      <c r="D16" s="42"/>
      <c r="E16" s="8"/>
      <c r="F16" s="20"/>
    </row>
    <row r="17" spans="1:7">
      <c r="A17" s="1"/>
      <c r="B17" s="6" t="s">
        <v>3</v>
      </c>
      <c r="C17" s="6">
        <v>2022</v>
      </c>
      <c r="D17" s="6">
        <v>2021</v>
      </c>
      <c r="E17" s="39" t="s">
        <v>142</v>
      </c>
      <c r="F17" s="28" t="s">
        <v>24</v>
      </c>
      <c r="G17" s="6" t="s">
        <v>2</v>
      </c>
    </row>
    <row r="18" spans="1:7">
      <c r="A18" s="1"/>
      <c r="B18" s="6"/>
      <c r="C18" s="6"/>
      <c r="D18" s="6"/>
      <c r="E18" s="39"/>
      <c r="F18" s="28"/>
      <c r="G18" s="6"/>
    </row>
    <row r="19" spans="1:7">
      <c r="A19" s="1">
        <v>2</v>
      </c>
      <c r="B19" s="6" t="s">
        <v>35</v>
      </c>
      <c r="C19" s="48">
        <v>87233738</v>
      </c>
      <c r="D19" s="48">
        <v>81086003</v>
      </c>
      <c r="E19" s="39">
        <v>91657000</v>
      </c>
      <c r="F19" s="113">
        <f t="shared" ref="F19" si="3">C19/E19*100</f>
        <v>95.174114361150814</v>
      </c>
      <c r="G19" s="112">
        <f t="shared" ref="G19:G28" si="4">C19/D19</f>
        <v>1.0758174626020227</v>
      </c>
    </row>
    <row r="20" spans="1:7">
      <c r="A20" s="1"/>
      <c r="B20" s="25"/>
      <c r="C20" s="1"/>
      <c r="D20" s="1"/>
      <c r="E20" s="8"/>
      <c r="F20" s="20"/>
      <c r="G20" s="112"/>
    </row>
    <row r="21" spans="1:7">
      <c r="A21" s="1" t="s">
        <v>33</v>
      </c>
      <c r="B21" s="25" t="s">
        <v>8</v>
      </c>
      <c r="C21" s="45">
        <v>21683003</v>
      </c>
      <c r="D21" s="45">
        <v>18331026</v>
      </c>
      <c r="E21" s="55">
        <v>25037000</v>
      </c>
      <c r="F21" s="113">
        <f t="shared" ref="F21:F28" si="5">C21/E21*100</f>
        <v>86.603838319287448</v>
      </c>
      <c r="G21" s="112">
        <f t="shared" si="4"/>
        <v>1.1828581226168138</v>
      </c>
    </row>
    <row r="22" spans="1:7">
      <c r="A22" s="1" t="s">
        <v>33</v>
      </c>
      <c r="B22" s="25" t="s">
        <v>9</v>
      </c>
      <c r="C22" s="46">
        <v>3428835</v>
      </c>
      <c r="D22" s="46">
        <v>3316150</v>
      </c>
      <c r="E22" s="57">
        <v>3510000</v>
      </c>
      <c r="F22" s="113">
        <f t="shared" si="5"/>
        <v>97.687606837606836</v>
      </c>
      <c r="G22" s="112">
        <f t="shared" si="4"/>
        <v>1.0339806703556835</v>
      </c>
    </row>
    <row r="23" spans="1:7">
      <c r="A23" s="1" t="s">
        <v>33</v>
      </c>
      <c r="B23" s="25" t="s">
        <v>147</v>
      </c>
      <c r="C23" s="44">
        <v>34649199</v>
      </c>
      <c r="D23" s="44">
        <v>32556695</v>
      </c>
      <c r="E23" s="56">
        <v>35500000</v>
      </c>
      <c r="F23" s="113">
        <f t="shared" si="5"/>
        <v>97.603377464788736</v>
      </c>
      <c r="G23" s="112">
        <f t="shared" si="4"/>
        <v>1.0642726173525907</v>
      </c>
    </row>
    <row r="24" spans="1:7">
      <c r="A24" s="1" t="s">
        <v>33</v>
      </c>
      <c r="B24" s="25" t="s">
        <v>10</v>
      </c>
      <c r="C24" s="42">
        <v>21019022</v>
      </c>
      <c r="D24" s="42">
        <v>20197792</v>
      </c>
      <c r="E24" s="56">
        <v>20600000</v>
      </c>
      <c r="F24" s="113">
        <f t="shared" si="5"/>
        <v>102.03408737864078</v>
      </c>
      <c r="G24" s="112">
        <f t="shared" si="4"/>
        <v>1.0406593948487042</v>
      </c>
    </row>
    <row r="25" spans="1:7">
      <c r="A25" s="1" t="s">
        <v>33</v>
      </c>
      <c r="B25" s="25" t="s">
        <v>11</v>
      </c>
      <c r="C25" s="42">
        <v>6050765</v>
      </c>
      <c r="D25" s="42">
        <v>6218069</v>
      </c>
      <c r="E25" s="56">
        <v>6660000</v>
      </c>
      <c r="F25" s="113">
        <f t="shared" si="5"/>
        <v>90.85232732732733</v>
      </c>
      <c r="G25" s="112">
        <f t="shared" si="4"/>
        <v>0.9730938978001048</v>
      </c>
    </row>
    <row r="26" spans="1:7">
      <c r="A26" s="1" t="s">
        <v>33</v>
      </c>
      <c r="B26" s="25" t="s">
        <v>12</v>
      </c>
      <c r="C26" s="42">
        <v>160907</v>
      </c>
      <c r="D26" s="42">
        <v>117193</v>
      </c>
      <c r="E26" s="56">
        <v>100000</v>
      </c>
      <c r="F26" s="113">
        <f t="shared" si="5"/>
        <v>160.90700000000001</v>
      </c>
      <c r="G26" s="112">
        <f t="shared" si="4"/>
        <v>1.3730086267951158</v>
      </c>
    </row>
    <row r="27" spans="1:7">
      <c r="A27" s="2" t="s">
        <v>33</v>
      </c>
      <c r="B27" s="25" t="s">
        <v>13</v>
      </c>
      <c r="C27" s="45">
        <v>186707</v>
      </c>
      <c r="D27" s="45">
        <v>292988</v>
      </c>
      <c r="E27" s="55">
        <v>200000</v>
      </c>
      <c r="F27" s="113">
        <f t="shared" si="5"/>
        <v>93.353499999999997</v>
      </c>
      <c r="G27" s="112">
        <f t="shared" si="4"/>
        <v>0.63725135500430052</v>
      </c>
    </row>
    <row r="28" spans="1:7">
      <c r="A28" s="2" t="s">
        <v>33</v>
      </c>
      <c r="B28" s="25" t="s">
        <v>42</v>
      </c>
      <c r="C28" s="45">
        <v>55300</v>
      </c>
      <c r="D28" s="45">
        <v>56090</v>
      </c>
      <c r="E28" s="55">
        <v>50000</v>
      </c>
      <c r="F28" s="113">
        <f t="shared" si="5"/>
        <v>110.60000000000001</v>
      </c>
      <c r="G28" s="112">
        <f t="shared" si="4"/>
        <v>0.9859154929577465</v>
      </c>
    </row>
    <row r="29" spans="1:7">
      <c r="A29" s="2"/>
      <c r="B29" s="26"/>
      <c r="C29" s="43"/>
      <c r="D29" s="43"/>
      <c r="E29" s="54"/>
      <c r="F29" s="20"/>
    </row>
    <row r="30" spans="1:7">
      <c r="A30" s="1">
        <v>3</v>
      </c>
      <c r="B30" s="26" t="s">
        <v>148</v>
      </c>
      <c r="C30" s="43">
        <v>-4987558</v>
      </c>
      <c r="D30" s="43">
        <v>-6023909</v>
      </c>
      <c r="E30" s="56"/>
      <c r="F30" s="72"/>
      <c r="G30" s="112">
        <f t="shared" ref="G30" si="6">C30/D30</f>
        <v>0.82796038253565918</v>
      </c>
    </row>
    <row r="31" spans="1:7">
      <c r="A31" s="1"/>
      <c r="B31" s="1"/>
      <c r="C31" s="1"/>
      <c r="D31" s="1"/>
      <c r="E31" s="8"/>
      <c r="F31" s="20"/>
    </row>
    <row r="32" spans="1:7">
      <c r="A32" s="3"/>
      <c r="B32" s="3"/>
      <c r="C32" s="3"/>
      <c r="D32" s="3"/>
      <c r="E32" s="10"/>
      <c r="F32" s="27"/>
    </row>
    <row r="33" spans="1:9" ht="18.75">
      <c r="A33" s="3"/>
      <c r="B33" s="32"/>
      <c r="C33" s="1"/>
      <c r="D33" s="1"/>
      <c r="E33" s="10"/>
      <c r="F33" s="27"/>
    </row>
    <row r="34" spans="1:9" ht="18.75">
      <c r="A34" s="3"/>
      <c r="B34" s="32" t="s">
        <v>4</v>
      </c>
      <c r="C34" s="3"/>
      <c r="D34" s="3"/>
      <c r="E34" s="10"/>
    </row>
    <row r="35" spans="1:9">
      <c r="A35" s="3"/>
      <c r="B35" s="6"/>
      <c r="C35" s="1"/>
      <c r="D35" s="1"/>
      <c r="E35" s="10"/>
      <c r="F35" s="27"/>
    </row>
    <row r="36" spans="1:9">
      <c r="A36" s="3"/>
      <c r="B36" s="6" t="s">
        <v>5</v>
      </c>
      <c r="C36" s="1"/>
      <c r="D36" s="1"/>
      <c r="E36" s="10"/>
      <c r="F36" s="20"/>
    </row>
    <row r="37" spans="1:9">
      <c r="A37" s="3"/>
      <c r="B37" s="1"/>
      <c r="C37" s="1"/>
      <c r="D37" s="1"/>
      <c r="E37" s="10"/>
      <c r="F37" s="20"/>
    </row>
    <row r="38" spans="1:9">
      <c r="A38" s="1" t="s">
        <v>1</v>
      </c>
      <c r="B38" s="6" t="s">
        <v>3</v>
      </c>
      <c r="C38" s="6">
        <v>2022</v>
      </c>
      <c r="D38" s="6">
        <v>2021</v>
      </c>
      <c r="E38" s="39" t="s">
        <v>143</v>
      </c>
      <c r="F38" s="28" t="s">
        <v>24</v>
      </c>
      <c r="G38" s="6" t="s">
        <v>2</v>
      </c>
    </row>
    <row r="39" spans="1:9">
      <c r="A39" s="1"/>
      <c r="B39" s="2"/>
      <c r="C39" s="2"/>
      <c r="D39" s="2"/>
      <c r="E39" s="9"/>
      <c r="F39" s="20"/>
    </row>
    <row r="40" spans="1:9">
      <c r="A40" s="25">
        <v>7411</v>
      </c>
      <c r="B40" s="25" t="s">
        <v>14</v>
      </c>
      <c r="C40" s="45">
        <v>37420431</v>
      </c>
      <c r="D40" s="45">
        <v>32366813</v>
      </c>
      <c r="E40" s="55">
        <v>38724420</v>
      </c>
      <c r="F40" s="113">
        <f t="shared" ref="F40:F48" si="7">C40/E40*100</f>
        <v>96.632644207453595</v>
      </c>
      <c r="G40" s="112">
        <f t="shared" ref="G40:G52" si="8">C40/D40</f>
        <v>1.1561357925477556</v>
      </c>
      <c r="I40" s="5"/>
    </row>
    <row r="41" spans="1:9">
      <c r="A41" s="25">
        <v>74114</v>
      </c>
      <c r="B41" s="25" t="s">
        <v>74</v>
      </c>
      <c r="C41" s="45"/>
      <c r="D41" s="45">
        <v>1650</v>
      </c>
      <c r="E41" s="55"/>
      <c r="F41" s="113"/>
      <c r="G41" s="112">
        <f t="shared" si="8"/>
        <v>0</v>
      </c>
      <c r="I41" s="5"/>
    </row>
    <row r="42" spans="1:9">
      <c r="A42" s="25">
        <v>7412</v>
      </c>
      <c r="B42" s="25" t="s">
        <v>23</v>
      </c>
      <c r="C42" s="45">
        <v>2730621</v>
      </c>
      <c r="D42" s="45">
        <v>2415325</v>
      </c>
      <c r="E42" s="55">
        <v>2702780</v>
      </c>
      <c r="F42" s="113">
        <f t="shared" si="7"/>
        <v>101.03008753949636</v>
      </c>
      <c r="G42" s="112">
        <f t="shared" si="8"/>
        <v>1.1305397824309358</v>
      </c>
    </row>
    <row r="43" spans="1:9">
      <c r="A43" s="25">
        <v>74112</v>
      </c>
      <c r="B43" s="25" t="s">
        <v>15</v>
      </c>
      <c r="C43" s="45">
        <v>2219203</v>
      </c>
      <c r="D43" s="45">
        <v>904045</v>
      </c>
      <c r="E43" s="55">
        <v>2308827</v>
      </c>
      <c r="F43" s="113">
        <f t="shared" si="7"/>
        <v>96.118202013403348</v>
      </c>
      <c r="G43" s="112">
        <f t="shared" si="8"/>
        <v>2.4547483808881196</v>
      </c>
    </row>
    <row r="44" spans="1:9">
      <c r="A44" s="25">
        <v>7413</v>
      </c>
      <c r="B44" s="25" t="s">
        <v>16</v>
      </c>
      <c r="C44" s="45">
        <v>1946204</v>
      </c>
      <c r="D44" s="45">
        <v>1848279</v>
      </c>
      <c r="E44" s="55">
        <v>2180000</v>
      </c>
      <c r="F44" s="113">
        <f t="shared" si="7"/>
        <v>89.275412844036694</v>
      </c>
      <c r="G44" s="112">
        <f t="shared" si="8"/>
        <v>1.0529817197511848</v>
      </c>
    </row>
    <row r="45" spans="1:9">
      <c r="A45" s="25">
        <v>7414</v>
      </c>
      <c r="B45" s="25" t="s">
        <v>17</v>
      </c>
      <c r="C45" s="45">
        <v>13411503</v>
      </c>
      <c r="D45" s="45">
        <v>13045894</v>
      </c>
      <c r="E45" s="55">
        <v>11839400</v>
      </c>
      <c r="F45" s="113">
        <f t="shared" si="7"/>
        <v>113.27856985995912</v>
      </c>
      <c r="G45" s="112">
        <f t="shared" si="8"/>
        <v>1.0280248329474393</v>
      </c>
    </row>
    <row r="46" spans="1:9">
      <c r="A46" s="25">
        <v>7415</v>
      </c>
      <c r="B46" s="25" t="s">
        <v>18</v>
      </c>
      <c r="C46" s="42">
        <v>766175</v>
      </c>
      <c r="D46" s="42">
        <v>1262544</v>
      </c>
      <c r="E46" s="55">
        <v>4060000</v>
      </c>
      <c r="F46" s="113">
        <f t="shared" si="7"/>
        <v>18.87130541871921</v>
      </c>
      <c r="G46" s="112">
        <f t="shared" si="8"/>
        <v>0.60685013750015837</v>
      </c>
    </row>
    <row r="47" spans="1:9">
      <c r="A47" s="25">
        <v>7416</v>
      </c>
      <c r="B47" s="25" t="s">
        <v>19</v>
      </c>
      <c r="C47" s="45">
        <v>4014064</v>
      </c>
      <c r="D47" s="45">
        <v>3715608</v>
      </c>
      <c r="E47" s="55">
        <v>4200000</v>
      </c>
      <c r="F47" s="113">
        <f t="shared" si="7"/>
        <v>95.572952380952387</v>
      </c>
      <c r="G47" s="112">
        <f t="shared" si="8"/>
        <v>1.0803249427819082</v>
      </c>
    </row>
    <row r="48" spans="1:9">
      <c r="A48" s="25">
        <v>7417</v>
      </c>
      <c r="B48" s="25" t="s">
        <v>20</v>
      </c>
      <c r="C48" s="42">
        <v>1214961</v>
      </c>
      <c r="D48" s="42">
        <v>1224204</v>
      </c>
      <c r="E48" s="55">
        <v>1500000</v>
      </c>
      <c r="F48" s="113">
        <f t="shared" si="7"/>
        <v>80.997399999999999</v>
      </c>
      <c r="G48" s="112">
        <f t="shared" si="8"/>
        <v>0.992449787780468</v>
      </c>
    </row>
    <row r="49" spans="1:7">
      <c r="A49" s="25">
        <v>7418</v>
      </c>
      <c r="B49" s="25" t="s">
        <v>21</v>
      </c>
      <c r="C49" s="42">
        <v>43242</v>
      </c>
      <c r="D49" s="42">
        <v>36028</v>
      </c>
      <c r="E49" s="55"/>
      <c r="F49" s="72"/>
      <c r="G49" s="112">
        <f t="shared" si="8"/>
        <v>1.2002331519928944</v>
      </c>
    </row>
    <row r="50" spans="1:7">
      <c r="A50" s="25">
        <v>7471</v>
      </c>
      <c r="B50" s="25" t="s">
        <v>22</v>
      </c>
      <c r="C50" s="42"/>
      <c r="D50" s="42">
        <v>25423</v>
      </c>
      <c r="E50" s="55"/>
      <c r="F50" s="72"/>
      <c r="G50" s="112"/>
    </row>
    <row r="51" spans="1:7">
      <c r="A51" s="25">
        <v>7491</v>
      </c>
      <c r="B51" s="25" t="s">
        <v>78</v>
      </c>
      <c r="C51" s="42">
        <v>231158</v>
      </c>
      <c r="D51" s="42">
        <v>110164</v>
      </c>
      <c r="E51" s="55"/>
      <c r="F51" s="72"/>
      <c r="G51" s="112">
        <f t="shared" si="8"/>
        <v>2.0983079771976327</v>
      </c>
    </row>
    <row r="52" spans="1:7">
      <c r="A52" s="1"/>
      <c r="B52" s="79" t="s">
        <v>0</v>
      </c>
      <c r="C52" s="42">
        <f>SUM(C40:C51)</f>
        <v>63997562</v>
      </c>
      <c r="D52" s="42">
        <f>SUM(D40:D51)</f>
        <v>56955977</v>
      </c>
      <c r="E52" s="55">
        <f>SUM(E40:E51)</f>
        <v>67515427</v>
      </c>
      <c r="F52" s="113">
        <f t="shared" ref="F52" si="9">C52/E52*100</f>
        <v>94.789538989363137</v>
      </c>
      <c r="G52" s="112">
        <f t="shared" si="8"/>
        <v>1.1236320641115505</v>
      </c>
    </row>
    <row r="53" spans="1:7">
      <c r="A53" s="1"/>
      <c r="B53" s="79"/>
      <c r="C53" s="42"/>
      <c r="D53" s="42"/>
      <c r="E53" s="55"/>
      <c r="F53" s="72"/>
      <c r="G53" s="71"/>
    </row>
    <row r="54" spans="1:7">
      <c r="A54" s="1"/>
      <c r="B54" s="1"/>
      <c r="C54" s="1"/>
      <c r="D54" s="1"/>
      <c r="E54" s="9"/>
      <c r="F54" s="20"/>
      <c r="G54" s="64"/>
    </row>
    <row r="55" spans="1:7">
      <c r="A55" s="1"/>
      <c r="B55" s="6" t="s">
        <v>7</v>
      </c>
      <c r="C55" s="1"/>
      <c r="D55" s="1"/>
      <c r="E55" s="1"/>
      <c r="F55" s="20"/>
    </row>
    <row r="56" spans="1:7">
      <c r="A56" s="1"/>
      <c r="B56" s="6"/>
      <c r="C56" s="1"/>
      <c r="D56" s="1"/>
      <c r="E56" s="1"/>
      <c r="F56" s="20"/>
    </row>
    <row r="57" spans="1:7">
      <c r="A57" s="1" t="s">
        <v>1</v>
      </c>
      <c r="B57" s="6" t="s">
        <v>3</v>
      </c>
      <c r="C57" s="6">
        <v>2022</v>
      </c>
      <c r="D57" s="6">
        <v>2021</v>
      </c>
      <c r="E57" s="39" t="s">
        <v>142</v>
      </c>
      <c r="F57" s="28" t="s">
        <v>24</v>
      </c>
      <c r="G57" s="6" t="s">
        <v>2</v>
      </c>
    </row>
    <row r="58" spans="1:7">
      <c r="A58" s="1"/>
      <c r="B58" s="7"/>
      <c r="C58" s="7"/>
      <c r="D58" s="7"/>
      <c r="E58" s="1"/>
      <c r="F58" s="20"/>
    </row>
    <row r="59" spans="1:7">
      <c r="A59" s="25">
        <v>7610</v>
      </c>
      <c r="B59" s="25" t="s">
        <v>25</v>
      </c>
      <c r="C59" s="42">
        <v>259808</v>
      </c>
      <c r="D59" s="42">
        <v>361192</v>
      </c>
      <c r="E59" s="45">
        <v>700000</v>
      </c>
      <c r="F59" s="113">
        <f t="shared" ref="F59:F60" si="10">C59/E59*100</f>
        <v>37.115428571428573</v>
      </c>
      <c r="G59" s="112">
        <f t="shared" ref="G59:G61" si="11">C59/D59</f>
        <v>0.71930718288334183</v>
      </c>
    </row>
    <row r="60" spans="1:7">
      <c r="A60" s="25">
        <v>7790</v>
      </c>
      <c r="B60" s="25" t="s">
        <v>30</v>
      </c>
      <c r="C60" s="42">
        <v>118003</v>
      </c>
      <c r="D60" s="42">
        <v>166698</v>
      </c>
      <c r="E60" s="45">
        <v>700000</v>
      </c>
      <c r="F60" s="113">
        <f t="shared" si="10"/>
        <v>16.857571428571426</v>
      </c>
      <c r="G60" s="112">
        <f t="shared" si="11"/>
        <v>0.70788491763548456</v>
      </c>
    </row>
    <row r="61" spans="1:7">
      <c r="A61" s="25"/>
      <c r="B61" s="26" t="s">
        <v>105</v>
      </c>
      <c r="C61" s="42">
        <f>SUM(C59:C60)</f>
        <v>377811</v>
      </c>
      <c r="D61" s="42">
        <f>SUM(D59:D60)</f>
        <v>527890</v>
      </c>
      <c r="E61" s="45"/>
      <c r="F61" s="72"/>
      <c r="G61" s="112">
        <f t="shared" si="11"/>
        <v>0.71570024058042392</v>
      </c>
    </row>
    <row r="62" spans="1:7">
      <c r="A62" s="25">
        <v>7630</v>
      </c>
      <c r="B62" s="25" t="s">
        <v>26</v>
      </c>
      <c r="C62" s="45"/>
      <c r="D62" s="45">
        <v>3256</v>
      </c>
      <c r="E62" s="45">
        <v>1000000</v>
      </c>
      <c r="F62" s="72"/>
      <c r="G62" s="112"/>
    </row>
    <row r="63" spans="1:7">
      <c r="A63" s="25">
        <v>7643</v>
      </c>
      <c r="B63" s="25" t="s">
        <v>117</v>
      </c>
      <c r="C63" s="45"/>
      <c r="D63" s="45">
        <v>3728</v>
      </c>
      <c r="E63" s="45"/>
      <c r="F63" s="72"/>
      <c r="G63" s="71"/>
    </row>
    <row r="64" spans="1:7" ht="20.25" customHeight="1">
      <c r="A64" s="25">
        <v>7650</v>
      </c>
      <c r="B64" s="25" t="s">
        <v>27</v>
      </c>
      <c r="C64" s="45">
        <v>7019</v>
      </c>
      <c r="D64" s="43"/>
      <c r="E64" s="45">
        <v>600000</v>
      </c>
      <c r="F64" s="113">
        <f t="shared" ref="F64:F65" si="12">C64/E64*100</f>
        <v>1.1698333333333333</v>
      </c>
      <c r="G64" s="71"/>
    </row>
    <row r="65" spans="1:7" ht="20.25" customHeight="1">
      <c r="A65" s="25">
        <v>7660</v>
      </c>
      <c r="B65" s="25" t="s">
        <v>28</v>
      </c>
      <c r="C65" s="42">
        <v>250376</v>
      </c>
      <c r="D65" s="42">
        <v>1022410</v>
      </c>
      <c r="E65" s="45">
        <v>1000000</v>
      </c>
      <c r="F65" s="113">
        <f t="shared" si="12"/>
        <v>25.037599999999998</v>
      </c>
      <c r="G65" s="112">
        <f t="shared" ref="G65:G69" si="13">C65/D65</f>
        <v>0.24488805860662552</v>
      </c>
    </row>
    <row r="66" spans="1:7" ht="20.25" customHeight="1">
      <c r="A66" s="25"/>
      <c r="B66" s="26" t="s">
        <v>112</v>
      </c>
      <c r="C66" s="42">
        <f>SUM(C64:C65)</f>
        <v>257395</v>
      </c>
      <c r="D66" s="42">
        <f>SUM(D62:D65)</f>
        <v>1029394</v>
      </c>
      <c r="E66" s="45"/>
      <c r="F66" s="72"/>
      <c r="G66" s="112">
        <f t="shared" si="13"/>
        <v>0.25004517220811467</v>
      </c>
    </row>
    <row r="67" spans="1:7" ht="20.25" customHeight="1">
      <c r="A67" s="25">
        <v>7690</v>
      </c>
      <c r="B67" s="25" t="s">
        <v>29</v>
      </c>
      <c r="C67" s="45">
        <v>17152222</v>
      </c>
      <c r="D67" s="45">
        <v>16016832</v>
      </c>
      <c r="E67" s="45">
        <v>19000000</v>
      </c>
      <c r="F67" s="113">
        <f t="shared" ref="F67" si="14">C67/E67*100</f>
        <v>90.274852631578952</v>
      </c>
      <c r="G67" s="112">
        <f t="shared" si="13"/>
        <v>1.0708873015587601</v>
      </c>
    </row>
    <row r="68" spans="1:7" ht="20.25" customHeight="1">
      <c r="A68" s="25">
        <v>7691</v>
      </c>
      <c r="B68" s="25" t="s">
        <v>50</v>
      </c>
      <c r="C68" s="45">
        <v>461190</v>
      </c>
      <c r="D68" s="45">
        <v>532001</v>
      </c>
      <c r="E68" s="45"/>
      <c r="F68" s="72"/>
      <c r="G68" s="112">
        <f t="shared" si="13"/>
        <v>0.86689686673521293</v>
      </c>
    </row>
    <row r="69" spans="1:7" ht="20.25" customHeight="1">
      <c r="A69" s="25"/>
      <c r="B69" s="26" t="s">
        <v>106</v>
      </c>
      <c r="C69" s="45">
        <f>SUM(C67:C68)</f>
        <v>17613412</v>
      </c>
      <c r="D69" s="45">
        <f>SUM(D67:D68)</f>
        <v>16548833</v>
      </c>
      <c r="E69" s="45"/>
      <c r="F69" s="72"/>
      <c r="G69" s="112">
        <f t="shared" si="13"/>
        <v>1.0643295512136717</v>
      </c>
    </row>
    <row r="70" spans="1:7" ht="20.25" customHeight="1">
      <c r="A70" s="25"/>
      <c r="B70" s="26" t="s">
        <v>144</v>
      </c>
      <c r="C70" s="45"/>
      <c r="D70" s="45"/>
      <c r="E70" s="45">
        <v>1300000</v>
      </c>
      <c r="F70" s="72"/>
      <c r="G70" s="71"/>
    </row>
    <row r="71" spans="1:7">
      <c r="A71" s="1"/>
      <c r="B71" s="79" t="s">
        <v>0</v>
      </c>
      <c r="C71" s="45">
        <v>18248618</v>
      </c>
      <c r="D71" s="45">
        <v>18106117</v>
      </c>
      <c r="E71" s="45">
        <f>SUM(E58:E70)</f>
        <v>24300000</v>
      </c>
      <c r="F71" s="113">
        <f t="shared" ref="F71:F72" si="15">C71/E71*100</f>
        <v>75.097193415637861</v>
      </c>
      <c r="G71" s="112">
        <f t="shared" ref="G71:G72" si="16">C71/D71</f>
        <v>1.0078703236038959</v>
      </c>
    </row>
    <row r="72" spans="1:7">
      <c r="A72" s="19" t="s">
        <v>97</v>
      </c>
      <c r="B72" s="95"/>
      <c r="C72" s="45">
        <v>82246180</v>
      </c>
      <c r="D72" s="45">
        <v>75062094</v>
      </c>
      <c r="E72" s="78">
        <v>91815427</v>
      </c>
      <c r="F72" s="113">
        <f t="shared" si="15"/>
        <v>89.57773512287865</v>
      </c>
      <c r="G72" s="112">
        <f t="shared" si="16"/>
        <v>1.0957085742905068</v>
      </c>
    </row>
    <row r="73" spans="1:7">
      <c r="A73" s="1"/>
      <c r="B73" s="1"/>
      <c r="C73" s="45"/>
      <c r="D73" s="45"/>
      <c r="E73" s="45"/>
      <c r="F73" s="113"/>
      <c r="G73" s="71"/>
    </row>
    <row r="74" spans="1:7" ht="18.75">
      <c r="A74" s="2"/>
      <c r="B74" s="32" t="s">
        <v>31</v>
      </c>
      <c r="C74" s="1"/>
      <c r="D74" s="1"/>
      <c r="E74" s="13"/>
      <c r="F74" s="20"/>
    </row>
    <row r="75" spans="1:7">
      <c r="A75" s="1"/>
      <c r="B75" s="3"/>
      <c r="C75" s="3"/>
      <c r="D75" s="3"/>
      <c r="E75" s="12"/>
      <c r="F75" s="20"/>
    </row>
    <row r="76" spans="1:7">
      <c r="A76" s="30"/>
      <c r="B76" s="31" t="s">
        <v>32</v>
      </c>
      <c r="C76" s="29"/>
      <c r="D76" s="29"/>
      <c r="E76" s="13"/>
      <c r="F76" s="20"/>
    </row>
    <row r="77" spans="1:7">
      <c r="A77" s="4"/>
      <c r="B77" s="3"/>
      <c r="C77" s="3"/>
      <c r="D77" s="3"/>
      <c r="E77" s="13"/>
      <c r="F77" s="20"/>
    </row>
    <row r="78" spans="1:7">
      <c r="A78" s="4"/>
      <c r="B78" s="6" t="s">
        <v>34</v>
      </c>
      <c r="C78" s="3"/>
      <c r="D78" s="3"/>
      <c r="E78" s="13"/>
      <c r="F78" s="20"/>
    </row>
    <row r="79" spans="1:7">
      <c r="A79" s="4"/>
      <c r="B79" s="6"/>
      <c r="C79" s="3"/>
      <c r="D79" s="3"/>
      <c r="E79" s="13"/>
      <c r="F79" s="20"/>
    </row>
    <row r="80" spans="1:7">
      <c r="A80" s="36" t="s">
        <v>1</v>
      </c>
      <c r="B80" s="6" t="s">
        <v>3</v>
      </c>
      <c r="C80" s="6">
        <v>2022</v>
      </c>
      <c r="D80" s="6">
        <v>2021</v>
      </c>
      <c r="E80" s="39" t="s">
        <v>142</v>
      </c>
      <c r="F80" s="28" t="s">
        <v>24</v>
      </c>
      <c r="G80" s="6" t="s">
        <v>2</v>
      </c>
    </row>
    <row r="81" spans="1:7">
      <c r="A81" s="36"/>
      <c r="B81" s="6"/>
      <c r="C81" s="47"/>
      <c r="D81" s="47"/>
      <c r="E81" s="35"/>
      <c r="F81" s="28"/>
      <c r="G81" s="6"/>
    </row>
    <row r="82" spans="1:7">
      <c r="A82" s="34">
        <v>4000</v>
      </c>
      <c r="B82" s="25" t="s">
        <v>34</v>
      </c>
      <c r="C82" s="45">
        <v>2939434</v>
      </c>
      <c r="D82" s="45">
        <v>2892466</v>
      </c>
      <c r="E82" s="45">
        <v>5900000</v>
      </c>
      <c r="F82" s="113">
        <f t="shared" ref="F82:F83" si="17">C82/E82*100</f>
        <v>49.820915254237285</v>
      </c>
      <c r="G82" s="112">
        <f t="shared" ref="G82:G83" si="18">C82/D82</f>
        <v>1.0162380473962356</v>
      </c>
    </row>
    <row r="83" spans="1:7">
      <c r="A83" s="25">
        <v>4000</v>
      </c>
      <c r="B83" s="25" t="s">
        <v>36</v>
      </c>
      <c r="C83" s="42">
        <v>1054400</v>
      </c>
      <c r="D83" s="42">
        <v>826199</v>
      </c>
      <c r="E83" s="42">
        <v>1100000</v>
      </c>
      <c r="F83" s="113">
        <f t="shared" si="17"/>
        <v>95.854545454545459</v>
      </c>
      <c r="G83" s="112">
        <f t="shared" si="18"/>
        <v>1.2762058535534417</v>
      </c>
    </row>
    <row r="84" spans="1:7">
      <c r="A84" s="25">
        <v>4000</v>
      </c>
      <c r="B84" s="25" t="s">
        <v>107</v>
      </c>
      <c r="C84" s="42"/>
      <c r="D84" s="42">
        <v>551101</v>
      </c>
      <c r="E84" s="42"/>
      <c r="F84" s="72"/>
      <c r="G84" s="71"/>
    </row>
    <row r="85" spans="1:7">
      <c r="A85" s="25">
        <v>40012</v>
      </c>
      <c r="B85" s="25" t="s">
        <v>113</v>
      </c>
      <c r="C85" s="42"/>
      <c r="D85" s="42">
        <v>9890</v>
      </c>
      <c r="E85" s="42"/>
      <c r="F85" s="72"/>
      <c r="G85" s="71"/>
    </row>
    <row r="86" spans="1:7">
      <c r="A86" s="25">
        <v>4006</v>
      </c>
      <c r="B86" s="25" t="s">
        <v>98</v>
      </c>
      <c r="C86" s="42"/>
      <c r="D86" s="42">
        <v>852</v>
      </c>
      <c r="E86" s="42"/>
      <c r="F86" s="72"/>
      <c r="G86" s="71"/>
    </row>
    <row r="87" spans="1:7">
      <c r="A87" s="25">
        <v>40001</v>
      </c>
      <c r="B87" s="25" t="s">
        <v>37</v>
      </c>
      <c r="C87" s="42">
        <v>7408194</v>
      </c>
      <c r="D87" s="42">
        <v>8308449</v>
      </c>
      <c r="E87" s="42">
        <v>8187000</v>
      </c>
      <c r="F87" s="113">
        <f t="shared" ref="F87:F93" si="19">C87/E87*100</f>
        <v>90.487284719677547</v>
      </c>
      <c r="G87" s="112">
        <f t="shared" ref="G87:G93" si="20">C87/D87</f>
        <v>0.89164584148016068</v>
      </c>
    </row>
    <row r="88" spans="1:7">
      <c r="A88" s="25">
        <v>40103</v>
      </c>
      <c r="B88" s="25" t="s">
        <v>38</v>
      </c>
      <c r="C88" s="42">
        <v>170456</v>
      </c>
      <c r="D88" s="42">
        <v>202722</v>
      </c>
      <c r="E88" s="45">
        <v>100000</v>
      </c>
      <c r="F88" s="113">
        <f t="shared" si="19"/>
        <v>170.45600000000002</v>
      </c>
      <c r="G88" s="112">
        <f t="shared" si="20"/>
        <v>0.84083621905861228</v>
      </c>
    </row>
    <row r="89" spans="1:7">
      <c r="A89" s="25">
        <v>40107</v>
      </c>
      <c r="B89" s="25" t="s">
        <v>132</v>
      </c>
      <c r="C89" s="45">
        <v>449609</v>
      </c>
      <c r="D89" s="45">
        <v>321256</v>
      </c>
      <c r="E89" s="45">
        <v>400000</v>
      </c>
      <c r="F89" s="113">
        <f t="shared" si="19"/>
        <v>112.40225</v>
      </c>
      <c r="G89" s="112">
        <f t="shared" si="20"/>
        <v>1.3995349503199941</v>
      </c>
    </row>
    <row r="90" spans="1:7">
      <c r="A90" s="25">
        <v>4020</v>
      </c>
      <c r="B90" s="25" t="s">
        <v>39</v>
      </c>
      <c r="C90" s="45">
        <v>7251872</v>
      </c>
      <c r="D90" s="45">
        <v>3608066</v>
      </c>
      <c r="E90" s="45">
        <v>6500000</v>
      </c>
      <c r="F90" s="113">
        <f t="shared" si="19"/>
        <v>111.56726153846155</v>
      </c>
      <c r="G90" s="112">
        <f t="shared" si="20"/>
        <v>2.0099055837670377</v>
      </c>
    </row>
    <row r="91" spans="1:7">
      <c r="A91" s="25">
        <v>4021</v>
      </c>
      <c r="B91" s="25" t="s">
        <v>40</v>
      </c>
      <c r="C91" s="42">
        <v>2344719</v>
      </c>
      <c r="D91" s="42">
        <v>1577108</v>
      </c>
      <c r="E91" s="45">
        <v>2800000</v>
      </c>
      <c r="F91" s="113">
        <f t="shared" si="19"/>
        <v>83.739964285714279</v>
      </c>
      <c r="G91" s="112">
        <f t="shared" si="20"/>
        <v>1.4867206304197302</v>
      </c>
    </row>
    <row r="92" spans="1:7">
      <c r="A92" s="25">
        <v>4080</v>
      </c>
      <c r="B92" s="25" t="s">
        <v>41</v>
      </c>
      <c r="C92" s="42">
        <v>64319</v>
      </c>
      <c r="D92" s="42">
        <v>32917</v>
      </c>
      <c r="E92" s="42">
        <v>50000</v>
      </c>
      <c r="F92" s="113">
        <f t="shared" si="19"/>
        <v>128.63800000000001</v>
      </c>
      <c r="G92" s="112">
        <f t="shared" si="20"/>
        <v>1.9539751496187381</v>
      </c>
    </row>
    <row r="93" spans="1:7">
      <c r="A93" s="1"/>
      <c r="B93" s="79" t="s">
        <v>0</v>
      </c>
      <c r="C93" s="42">
        <f>SUM(C81:C92)</f>
        <v>21683003</v>
      </c>
      <c r="D93" s="42">
        <f>SUM(D81:D92)</f>
        <v>18331026</v>
      </c>
      <c r="E93" s="42">
        <f>SUM(E82:E92)</f>
        <v>25037000</v>
      </c>
      <c r="F93" s="113">
        <f t="shared" si="19"/>
        <v>86.603838319287448</v>
      </c>
      <c r="G93" s="112">
        <f t="shared" si="20"/>
        <v>1.1828581226168138</v>
      </c>
    </row>
    <row r="94" spans="1:7">
      <c r="A94" s="1"/>
      <c r="B94" s="1"/>
      <c r="C94" s="42"/>
      <c r="D94" s="42"/>
      <c r="E94" s="42"/>
      <c r="F94" s="72"/>
    </row>
    <row r="95" spans="1:7">
      <c r="A95" s="1"/>
      <c r="B95" s="2"/>
      <c r="C95" s="43"/>
      <c r="D95" s="43"/>
      <c r="E95" s="11"/>
      <c r="F95" s="20"/>
    </row>
    <row r="96" spans="1:7">
      <c r="A96" s="1"/>
      <c r="B96" s="2" t="s">
        <v>43</v>
      </c>
      <c r="C96" s="43"/>
      <c r="D96" s="43"/>
      <c r="E96" s="11"/>
      <c r="F96" s="20"/>
    </row>
    <row r="97" spans="1:7">
      <c r="A97" s="1"/>
      <c r="B97" s="2"/>
      <c r="C97" s="43"/>
      <c r="D97" s="43"/>
      <c r="E97" s="11"/>
      <c r="F97" s="20"/>
    </row>
    <row r="98" spans="1:7">
      <c r="A98" s="6" t="s">
        <v>1</v>
      </c>
      <c r="B98" s="6" t="s">
        <v>3</v>
      </c>
      <c r="C98" s="6">
        <v>2022</v>
      </c>
      <c r="D98" s="6">
        <v>2021</v>
      </c>
      <c r="E98" s="39" t="s">
        <v>142</v>
      </c>
      <c r="F98" s="28" t="s">
        <v>24</v>
      </c>
      <c r="G98" s="6" t="s">
        <v>2</v>
      </c>
    </row>
    <row r="99" spans="1:7">
      <c r="A99" s="6"/>
      <c r="B99" s="6"/>
      <c r="C99" s="6"/>
      <c r="D99" s="6"/>
      <c r="E99" s="35"/>
      <c r="F99" s="28"/>
      <c r="G99" s="6"/>
    </row>
    <row r="100" spans="1:7">
      <c r="A100" s="25">
        <v>4110</v>
      </c>
      <c r="B100" s="25" t="s">
        <v>72</v>
      </c>
      <c r="C100" s="42">
        <v>382102</v>
      </c>
      <c r="D100" s="42">
        <v>383872</v>
      </c>
      <c r="E100" s="45">
        <v>400000</v>
      </c>
      <c r="F100" s="113">
        <f t="shared" ref="F100" si="21">C100/E100*100</f>
        <v>95.525499999999994</v>
      </c>
      <c r="G100" s="112">
        <f t="shared" ref="G100:G113" si="22">C100/D100</f>
        <v>0.99538908802934312</v>
      </c>
    </row>
    <row r="101" spans="1:7">
      <c r="A101" s="25">
        <v>4130</v>
      </c>
      <c r="B101" s="25" t="s">
        <v>70</v>
      </c>
      <c r="C101" s="42">
        <v>3550</v>
      </c>
      <c r="D101" s="42">
        <v>807</v>
      </c>
      <c r="E101" s="45"/>
      <c r="F101" s="72"/>
      <c r="G101" s="112">
        <f t="shared" si="22"/>
        <v>4.3990086741016112</v>
      </c>
    </row>
    <row r="102" spans="1:7">
      <c r="A102" s="25">
        <v>41301</v>
      </c>
      <c r="B102" s="25" t="s">
        <v>73</v>
      </c>
      <c r="C102" s="45">
        <v>706820</v>
      </c>
      <c r="D102" s="45">
        <v>635486</v>
      </c>
      <c r="E102" s="45">
        <v>700000</v>
      </c>
      <c r="F102" s="113">
        <f t="shared" ref="F102" si="23">C102/E102*100</f>
        <v>100.9742857142857</v>
      </c>
      <c r="G102" s="112">
        <f t="shared" si="22"/>
        <v>1.1122510960115566</v>
      </c>
    </row>
    <row r="103" spans="1:7">
      <c r="A103" s="25">
        <v>41302</v>
      </c>
      <c r="B103" s="25" t="s">
        <v>44</v>
      </c>
      <c r="C103" s="45">
        <v>60150</v>
      </c>
      <c r="D103" s="45">
        <v>49600</v>
      </c>
      <c r="E103" s="45"/>
      <c r="F103" s="72"/>
      <c r="G103" s="112">
        <f t="shared" si="22"/>
        <v>1.2127016129032258</v>
      </c>
    </row>
    <row r="104" spans="1:7">
      <c r="A104" s="25">
        <v>41306</v>
      </c>
      <c r="B104" s="25" t="s">
        <v>67</v>
      </c>
      <c r="C104" s="45">
        <v>55033</v>
      </c>
      <c r="D104" s="45">
        <v>27320</v>
      </c>
      <c r="E104" s="45"/>
      <c r="F104" s="72"/>
      <c r="G104" s="112">
        <f t="shared" si="22"/>
        <v>2.014385065885798</v>
      </c>
    </row>
    <row r="105" spans="1:7">
      <c r="A105" s="25">
        <v>4131</v>
      </c>
      <c r="B105" s="25" t="s">
        <v>76</v>
      </c>
      <c r="C105" s="45">
        <v>644214</v>
      </c>
      <c r="D105" s="45">
        <v>655584</v>
      </c>
      <c r="E105" s="45">
        <v>700000</v>
      </c>
      <c r="F105" s="113">
        <f t="shared" ref="F105:F108" si="24">C105/E105*100</f>
        <v>92.030571428571434</v>
      </c>
      <c r="G105" s="112">
        <f t="shared" si="22"/>
        <v>0.98265668472689993</v>
      </c>
    </row>
    <row r="106" spans="1:7">
      <c r="A106" s="25">
        <v>41313</v>
      </c>
      <c r="B106" s="25" t="s">
        <v>45</v>
      </c>
      <c r="C106" s="45">
        <v>131031</v>
      </c>
      <c r="D106" s="45">
        <v>8681</v>
      </c>
      <c r="E106" s="45">
        <v>150000</v>
      </c>
      <c r="F106" s="113">
        <f t="shared" si="24"/>
        <v>87.353999999999999</v>
      </c>
      <c r="G106" s="112">
        <f t="shared" si="22"/>
        <v>15.093998387282571</v>
      </c>
    </row>
    <row r="107" spans="1:7">
      <c r="A107" s="25">
        <v>4133</v>
      </c>
      <c r="B107" s="25" t="s">
        <v>46</v>
      </c>
      <c r="C107" s="42">
        <v>78062</v>
      </c>
      <c r="D107" s="42">
        <v>87926</v>
      </c>
      <c r="E107" s="45">
        <v>150000</v>
      </c>
      <c r="F107" s="113">
        <f t="shared" si="24"/>
        <v>52.041333333333327</v>
      </c>
      <c r="G107" s="112">
        <f t="shared" si="22"/>
        <v>0.88781475331528781</v>
      </c>
    </row>
    <row r="108" spans="1:7">
      <c r="A108" s="25">
        <v>4134</v>
      </c>
      <c r="B108" s="25" t="s">
        <v>62</v>
      </c>
      <c r="C108" s="45">
        <v>18736</v>
      </c>
      <c r="D108" s="45">
        <v>27371</v>
      </c>
      <c r="E108" s="45">
        <v>50000</v>
      </c>
      <c r="F108" s="113">
        <f t="shared" si="24"/>
        <v>37.472000000000001</v>
      </c>
      <c r="G108" s="112">
        <f t="shared" si="22"/>
        <v>0.68452011252785794</v>
      </c>
    </row>
    <row r="109" spans="1:7">
      <c r="A109" s="25">
        <v>41341</v>
      </c>
      <c r="B109" s="25" t="s">
        <v>68</v>
      </c>
      <c r="C109" s="45"/>
      <c r="D109" s="45">
        <v>14066</v>
      </c>
      <c r="E109" s="43"/>
      <c r="F109" s="72"/>
      <c r="G109" s="112">
        <f t="shared" si="22"/>
        <v>0</v>
      </c>
    </row>
    <row r="110" spans="1:7">
      <c r="A110" s="25">
        <v>4137</v>
      </c>
      <c r="B110" s="25" t="s">
        <v>47</v>
      </c>
      <c r="C110" s="42">
        <v>402199</v>
      </c>
      <c r="D110" s="42">
        <v>400000</v>
      </c>
      <c r="E110" s="45">
        <v>400000</v>
      </c>
      <c r="F110" s="113">
        <f t="shared" ref="F110:F113" si="25">C110/E110*100</f>
        <v>100.54974999999999</v>
      </c>
      <c r="G110" s="112">
        <f t="shared" si="22"/>
        <v>1.0054974999999999</v>
      </c>
    </row>
    <row r="111" spans="1:7">
      <c r="A111" s="25">
        <v>4139</v>
      </c>
      <c r="B111" s="25" t="s">
        <v>114</v>
      </c>
      <c r="C111" s="45">
        <v>241850</v>
      </c>
      <c r="D111" s="45">
        <v>144144</v>
      </c>
      <c r="E111" s="45">
        <v>250000</v>
      </c>
      <c r="F111" s="113">
        <f t="shared" si="25"/>
        <v>96.740000000000009</v>
      </c>
      <c r="G111" s="112">
        <f t="shared" si="22"/>
        <v>1.6778360528360527</v>
      </c>
    </row>
    <row r="112" spans="1:7">
      <c r="A112" s="25">
        <v>41701</v>
      </c>
      <c r="B112" s="25" t="s">
        <v>145</v>
      </c>
      <c r="C112" s="45">
        <v>121964</v>
      </c>
      <c r="D112" s="45">
        <v>198032</v>
      </c>
      <c r="E112" s="45">
        <v>120000</v>
      </c>
      <c r="F112" s="113">
        <f t="shared" si="25"/>
        <v>101.63666666666667</v>
      </c>
      <c r="G112" s="112">
        <f t="shared" si="22"/>
        <v>0.61588026177587463</v>
      </c>
    </row>
    <row r="113" spans="1:7">
      <c r="A113" s="25">
        <v>41912</v>
      </c>
      <c r="B113" s="25" t="s">
        <v>48</v>
      </c>
      <c r="C113" s="45">
        <v>15300</v>
      </c>
      <c r="D113" s="45">
        <v>31200</v>
      </c>
      <c r="E113" s="45">
        <v>40000</v>
      </c>
      <c r="F113" s="113">
        <f t="shared" si="25"/>
        <v>38.25</v>
      </c>
      <c r="G113" s="112">
        <f t="shared" si="22"/>
        <v>0.49038461538461536</v>
      </c>
    </row>
    <row r="114" spans="1:7">
      <c r="A114" s="25">
        <v>4193</v>
      </c>
      <c r="B114" s="25" t="s">
        <v>79</v>
      </c>
      <c r="C114" s="45"/>
      <c r="D114" s="45">
        <v>72100</v>
      </c>
      <c r="E114" s="45"/>
      <c r="F114" s="72"/>
      <c r="G114" s="71"/>
    </row>
    <row r="115" spans="1:7" ht="23.25" customHeight="1">
      <c r="A115" s="25">
        <v>41915</v>
      </c>
      <c r="B115" s="25" t="s">
        <v>49</v>
      </c>
      <c r="C115" s="45">
        <v>251498</v>
      </c>
      <c r="D115" s="45">
        <v>317975</v>
      </c>
      <c r="E115" s="45">
        <v>300000</v>
      </c>
      <c r="F115" s="113">
        <f t="shared" ref="F115" si="26">C115/E115*100</f>
        <v>83.832666666666668</v>
      </c>
      <c r="G115" s="112">
        <f t="shared" ref="G115:G118" si="27">C115/D115</f>
        <v>0.79093639437062657</v>
      </c>
    </row>
    <row r="116" spans="1:7" ht="23.25" customHeight="1">
      <c r="A116" s="25">
        <v>41925</v>
      </c>
      <c r="B116" s="25" t="s">
        <v>71</v>
      </c>
      <c r="C116" s="45"/>
      <c r="D116" s="45">
        <v>135728</v>
      </c>
      <c r="E116" s="45"/>
      <c r="F116" s="72"/>
      <c r="G116" s="112"/>
    </row>
    <row r="117" spans="1:7">
      <c r="A117" s="25">
        <v>4199</v>
      </c>
      <c r="B117" s="25" t="s">
        <v>66</v>
      </c>
      <c r="C117" s="45">
        <v>316326</v>
      </c>
      <c r="D117" s="45">
        <v>126258</v>
      </c>
      <c r="E117" s="45">
        <v>250000</v>
      </c>
      <c r="F117" s="113">
        <f t="shared" ref="F117:F118" si="28">C117/E117*100</f>
        <v>126.5304</v>
      </c>
      <c r="G117" s="112">
        <f t="shared" si="27"/>
        <v>2.5053937176258136</v>
      </c>
    </row>
    <row r="118" spans="1:7">
      <c r="A118" s="1"/>
      <c r="B118" s="53" t="s">
        <v>0</v>
      </c>
      <c r="C118" s="42">
        <f>SUM(C100:C117)</f>
        <v>3428835</v>
      </c>
      <c r="D118" s="42">
        <f>SUM(D100:D117)</f>
        <v>3316150</v>
      </c>
      <c r="E118" s="45">
        <f>SUM(E100:E117)</f>
        <v>3510000</v>
      </c>
      <c r="F118" s="113">
        <f t="shared" si="28"/>
        <v>97.687606837606836</v>
      </c>
      <c r="G118" s="112">
        <f t="shared" si="27"/>
        <v>1.0339806703556835</v>
      </c>
    </row>
    <row r="119" spans="1:7">
      <c r="A119" s="1"/>
      <c r="B119" s="53"/>
      <c r="C119" s="42"/>
      <c r="D119" s="42"/>
      <c r="E119" s="45"/>
      <c r="F119" s="72"/>
      <c r="G119" s="71"/>
    </row>
    <row r="120" spans="1:7">
      <c r="A120" s="70"/>
      <c r="B120" s="97"/>
      <c r="C120" s="98"/>
      <c r="D120" s="98"/>
      <c r="E120" s="99"/>
      <c r="F120" s="94"/>
      <c r="G120" s="94"/>
    </row>
    <row r="121" spans="1:7">
      <c r="A121" s="70"/>
      <c r="B121" s="100"/>
      <c r="C121" s="98"/>
      <c r="D121" s="98"/>
      <c r="E121" s="101"/>
      <c r="F121" s="70"/>
      <c r="G121" s="94"/>
    </row>
    <row r="122" spans="1:7">
      <c r="A122" s="1"/>
      <c r="B122" s="2" t="s">
        <v>11</v>
      </c>
      <c r="C122" s="43"/>
      <c r="D122" s="43"/>
      <c r="E122" s="12"/>
      <c r="F122" s="20"/>
    </row>
    <row r="123" spans="1:7">
      <c r="A123" s="1"/>
      <c r="B123" s="1"/>
      <c r="C123" s="42"/>
      <c r="D123" s="42"/>
      <c r="E123" s="12"/>
      <c r="F123" s="20"/>
    </row>
    <row r="124" spans="1:7">
      <c r="A124" s="2" t="s">
        <v>1</v>
      </c>
      <c r="B124" s="6" t="s">
        <v>3</v>
      </c>
      <c r="C124" s="6">
        <v>2022</v>
      </c>
      <c r="D124" s="6">
        <v>2021</v>
      </c>
      <c r="E124" s="39" t="s">
        <v>142</v>
      </c>
      <c r="F124" s="28" t="s">
        <v>24</v>
      </c>
      <c r="G124" s="6" t="s">
        <v>2</v>
      </c>
    </row>
    <row r="125" spans="1:7">
      <c r="A125" s="25">
        <v>4401</v>
      </c>
      <c r="B125" s="58" t="s">
        <v>116</v>
      </c>
      <c r="C125" s="80"/>
      <c r="D125" s="80">
        <v>1200</v>
      </c>
      <c r="E125" s="81">
        <v>10000</v>
      </c>
      <c r="F125" s="28"/>
      <c r="G125" s="6"/>
    </row>
    <row r="126" spans="1:7">
      <c r="A126" s="25">
        <v>4440</v>
      </c>
      <c r="B126" s="25" t="s">
        <v>99</v>
      </c>
      <c r="C126" s="42">
        <v>121542</v>
      </c>
      <c r="D126" s="42">
        <v>96681</v>
      </c>
      <c r="E126" s="45">
        <v>150000</v>
      </c>
      <c r="F126" s="113">
        <f t="shared" ref="F126:F127" si="29">C126/E126*100</f>
        <v>81.028000000000006</v>
      </c>
      <c r="G126" s="112">
        <f t="shared" ref="G126:G148" si="30">C126/D126</f>
        <v>1.2571446302789586</v>
      </c>
    </row>
    <row r="127" spans="1:7">
      <c r="A127" s="25">
        <v>4414</v>
      </c>
      <c r="B127" s="25" t="s">
        <v>108</v>
      </c>
      <c r="C127" s="42">
        <v>199080</v>
      </c>
      <c r="D127" s="42">
        <v>420327</v>
      </c>
      <c r="E127" s="45">
        <v>400000</v>
      </c>
      <c r="F127" s="113">
        <f t="shared" si="29"/>
        <v>49.769999999999996</v>
      </c>
      <c r="G127" s="112">
        <f t="shared" si="30"/>
        <v>0.4736312442455517</v>
      </c>
    </row>
    <row r="128" spans="1:7">
      <c r="A128" s="25">
        <v>44201</v>
      </c>
      <c r="B128" s="25" t="s">
        <v>123</v>
      </c>
      <c r="C128" s="42">
        <v>266107</v>
      </c>
      <c r="D128" s="42">
        <v>251999</v>
      </c>
      <c r="E128" s="45">
        <v>500000</v>
      </c>
      <c r="F128" s="72"/>
      <c r="G128" s="112">
        <f t="shared" si="30"/>
        <v>1.0559843491442427</v>
      </c>
    </row>
    <row r="129" spans="1:13">
      <c r="A129" s="25">
        <v>4450</v>
      </c>
      <c r="B129" s="25" t="s">
        <v>51</v>
      </c>
      <c r="C129" s="42">
        <v>36632</v>
      </c>
      <c r="D129" s="42">
        <v>38929</v>
      </c>
      <c r="E129" s="45">
        <v>60000</v>
      </c>
      <c r="F129" s="113">
        <f t="shared" ref="F129:F130" si="31">C129/E129*100</f>
        <v>61.053333333333335</v>
      </c>
      <c r="G129" s="112">
        <f t="shared" si="30"/>
        <v>0.94099514500757786</v>
      </c>
    </row>
    <row r="130" spans="1:13">
      <c r="A130" s="25">
        <v>4460</v>
      </c>
      <c r="B130" s="25" t="s">
        <v>133</v>
      </c>
      <c r="C130" s="42">
        <v>328220</v>
      </c>
      <c r="D130" s="42">
        <v>289442</v>
      </c>
      <c r="E130" s="45">
        <v>370000</v>
      </c>
      <c r="F130" s="113">
        <f t="shared" si="31"/>
        <v>88.708108108108107</v>
      </c>
      <c r="G130" s="112">
        <f t="shared" si="30"/>
        <v>1.133975027812135</v>
      </c>
    </row>
    <row r="131" spans="1:13">
      <c r="A131" s="25">
        <v>4463</v>
      </c>
      <c r="B131" s="25" t="s">
        <v>134</v>
      </c>
      <c r="C131" s="45"/>
      <c r="D131" s="45">
        <v>33355</v>
      </c>
      <c r="E131" s="45"/>
      <c r="F131" s="72"/>
      <c r="G131" s="112"/>
    </row>
    <row r="132" spans="1:13">
      <c r="A132" s="25">
        <v>4474</v>
      </c>
      <c r="B132" s="25" t="s">
        <v>135</v>
      </c>
      <c r="C132" s="42">
        <v>99389</v>
      </c>
      <c r="D132" s="42">
        <v>171233</v>
      </c>
      <c r="E132" s="45">
        <v>100000</v>
      </c>
      <c r="F132" s="113">
        <f t="shared" ref="F132" si="32">C132/E132*100</f>
        <v>99.38900000000001</v>
      </c>
      <c r="G132" s="112">
        <f t="shared" si="30"/>
        <v>0.5804313420894337</v>
      </c>
    </row>
    <row r="133" spans="1:13">
      <c r="A133" s="25"/>
      <c r="B133" s="26" t="s">
        <v>121</v>
      </c>
      <c r="C133" s="43">
        <f>SUM(C126:C132)</f>
        <v>1050970</v>
      </c>
      <c r="D133" s="43">
        <f>SUM(D125:D132)</f>
        <v>1303166</v>
      </c>
      <c r="E133" s="43"/>
      <c r="F133" s="72"/>
      <c r="G133" s="112">
        <f t="shared" si="30"/>
        <v>0.80647438622554612</v>
      </c>
    </row>
    <row r="134" spans="1:13">
      <c r="A134" s="25">
        <v>449000</v>
      </c>
      <c r="B134" s="25" t="s">
        <v>75</v>
      </c>
      <c r="C134" s="42">
        <v>1129</v>
      </c>
      <c r="D134" s="42">
        <v>658</v>
      </c>
      <c r="E134" s="45"/>
      <c r="F134" s="72"/>
      <c r="G134" s="112">
        <f t="shared" si="30"/>
        <v>1.71580547112462</v>
      </c>
    </row>
    <row r="135" spans="1:13">
      <c r="A135" s="3">
        <v>44903</v>
      </c>
      <c r="B135" s="25" t="s">
        <v>109</v>
      </c>
      <c r="C135" s="42"/>
      <c r="D135" s="42">
        <v>29000</v>
      </c>
      <c r="E135" s="45"/>
      <c r="F135" s="72"/>
      <c r="G135" s="112"/>
    </row>
    <row r="136" spans="1:13">
      <c r="A136" s="25">
        <v>44903</v>
      </c>
      <c r="B136" s="25" t="s">
        <v>69</v>
      </c>
      <c r="C136" s="42">
        <v>982322</v>
      </c>
      <c r="D136" s="42">
        <v>695545</v>
      </c>
      <c r="E136" s="45">
        <v>1000000</v>
      </c>
      <c r="F136" s="113">
        <f t="shared" ref="F136:F140" si="33">C136/E136*100</f>
        <v>98.232200000000006</v>
      </c>
      <c r="G136" s="112">
        <f t="shared" si="30"/>
        <v>1.4123054583096708</v>
      </c>
    </row>
    <row r="137" spans="1:13">
      <c r="A137" s="25">
        <v>44906</v>
      </c>
      <c r="B137" s="25" t="s">
        <v>52</v>
      </c>
      <c r="C137" s="42">
        <v>1201352</v>
      </c>
      <c r="D137" s="42">
        <v>1191609</v>
      </c>
      <c r="E137" s="45">
        <v>1350000</v>
      </c>
      <c r="F137" s="113">
        <f t="shared" si="33"/>
        <v>88.989037037037036</v>
      </c>
      <c r="G137" s="112">
        <f t="shared" si="30"/>
        <v>1.0081763397221739</v>
      </c>
    </row>
    <row r="138" spans="1:13">
      <c r="A138" s="25">
        <v>44908</v>
      </c>
      <c r="B138" s="25" t="s">
        <v>136</v>
      </c>
      <c r="C138" s="42">
        <v>1299572</v>
      </c>
      <c r="D138" s="42">
        <v>1391077</v>
      </c>
      <c r="E138" s="45">
        <v>1350000</v>
      </c>
      <c r="F138" s="113">
        <f t="shared" si="33"/>
        <v>96.264592592592592</v>
      </c>
      <c r="G138" s="112">
        <f t="shared" si="30"/>
        <v>0.93422003239216811</v>
      </c>
      <c r="M138" t="s">
        <v>122</v>
      </c>
    </row>
    <row r="139" spans="1:13">
      <c r="A139" s="25">
        <v>44909</v>
      </c>
      <c r="B139" s="25" t="s">
        <v>137</v>
      </c>
      <c r="C139" s="42">
        <v>1295514</v>
      </c>
      <c r="D139" s="42">
        <v>1372028</v>
      </c>
      <c r="E139" s="45">
        <v>1050000</v>
      </c>
      <c r="F139" s="113">
        <f t="shared" si="33"/>
        <v>123.38228571428571</v>
      </c>
      <c r="G139" s="112">
        <f t="shared" si="30"/>
        <v>0.94423291652940022</v>
      </c>
    </row>
    <row r="140" spans="1:13">
      <c r="A140" s="25">
        <v>44911</v>
      </c>
      <c r="B140" s="25" t="s">
        <v>110</v>
      </c>
      <c r="C140" s="42">
        <v>58156</v>
      </c>
      <c r="D140" s="42">
        <v>60000</v>
      </c>
      <c r="E140" s="45">
        <v>80000</v>
      </c>
      <c r="F140" s="113">
        <f t="shared" si="33"/>
        <v>72.694999999999993</v>
      </c>
      <c r="G140" s="112">
        <f t="shared" si="30"/>
        <v>0.96926666666666672</v>
      </c>
    </row>
    <row r="141" spans="1:13">
      <c r="A141" s="25">
        <v>44910</v>
      </c>
      <c r="B141" s="25" t="s">
        <v>146</v>
      </c>
      <c r="C141" s="42"/>
      <c r="D141" s="42">
        <v>31881</v>
      </c>
      <c r="E141" s="45"/>
      <c r="F141" s="72"/>
      <c r="G141" s="112"/>
    </row>
    <row r="142" spans="1:13">
      <c r="A142" s="25">
        <v>4494</v>
      </c>
      <c r="B142" s="25" t="s">
        <v>65</v>
      </c>
      <c r="C142" s="42">
        <v>37284</v>
      </c>
      <c r="D142" s="42">
        <v>26683</v>
      </c>
      <c r="E142" s="45">
        <v>80000</v>
      </c>
      <c r="F142" s="113">
        <f t="shared" ref="F142:F146" si="34">C142/E142*100</f>
        <v>46.605000000000004</v>
      </c>
      <c r="G142" s="112">
        <f t="shared" si="30"/>
        <v>1.3972941573286362</v>
      </c>
    </row>
    <row r="143" spans="1:13">
      <c r="A143" s="25">
        <v>4496</v>
      </c>
      <c r="B143" s="25" t="s">
        <v>111</v>
      </c>
      <c r="C143" s="42">
        <v>32848</v>
      </c>
      <c r="D143" s="42">
        <v>32051</v>
      </c>
      <c r="E143" s="45">
        <v>60000</v>
      </c>
      <c r="F143" s="113">
        <f t="shared" si="34"/>
        <v>54.746666666666663</v>
      </c>
      <c r="G143" s="112">
        <f t="shared" si="30"/>
        <v>1.0248666188262456</v>
      </c>
    </row>
    <row r="144" spans="1:13">
      <c r="A144" s="25">
        <v>4497</v>
      </c>
      <c r="B144" s="25" t="s">
        <v>77</v>
      </c>
      <c r="C144" s="42">
        <v>61503</v>
      </c>
      <c r="D144" s="42">
        <v>66238</v>
      </c>
      <c r="E144" s="45">
        <v>70000</v>
      </c>
      <c r="F144" s="113">
        <f t="shared" si="34"/>
        <v>87.861428571428561</v>
      </c>
      <c r="G144" s="112">
        <f t="shared" si="30"/>
        <v>0.92851535372444816</v>
      </c>
    </row>
    <row r="145" spans="1:7">
      <c r="A145" s="25">
        <v>4498</v>
      </c>
      <c r="B145" s="25" t="s">
        <v>53</v>
      </c>
      <c r="C145" s="42">
        <v>6589</v>
      </c>
      <c r="D145" s="42">
        <v>1895</v>
      </c>
      <c r="E145" s="45">
        <v>10000</v>
      </c>
      <c r="F145" s="113">
        <f t="shared" si="34"/>
        <v>65.89</v>
      </c>
      <c r="G145" s="112">
        <f t="shared" si="30"/>
        <v>3.4770448548812665</v>
      </c>
    </row>
    <row r="146" spans="1:7">
      <c r="A146" s="25">
        <v>44991</v>
      </c>
      <c r="B146" s="25" t="s">
        <v>115</v>
      </c>
      <c r="C146" s="42">
        <v>23526</v>
      </c>
      <c r="D146" s="42">
        <v>16238</v>
      </c>
      <c r="E146" s="45">
        <v>20000</v>
      </c>
      <c r="F146" s="113">
        <f t="shared" si="34"/>
        <v>117.63</v>
      </c>
      <c r="G146" s="112">
        <f t="shared" si="30"/>
        <v>1.4488237467668432</v>
      </c>
    </row>
    <row r="147" spans="1:7">
      <c r="A147" s="1"/>
      <c r="B147" s="83" t="s">
        <v>120</v>
      </c>
      <c r="C147" s="43">
        <f>SUM(C134:C146)</f>
        <v>4999795</v>
      </c>
      <c r="D147" s="43">
        <f>SUM(D134:D146)</f>
        <v>4914903</v>
      </c>
      <c r="E147" s="43"/>
      <c r="F147" s="84"/>
      <c r="G147" s="112">
        <f t="shared" si="30"/>
        <v>1.0172723652938827</v>
      </c>
    </row>
    <row r="148" spans="1:7" s="76" customFormat="1">
      <c r="A148" s="42"/>
      <c r="B148" s="82" t="s">
        <v>119</v>
      </c>
      <c r="C148" s="43">
        <v>6050765</v>
      </c>
      <c r="D148" s="43">
        <v>6218069</v>
      </c>
      <c r="E148" s="43">
        <v>6660000</v>
      </c>
      <c r="F148" s="113">
        <f t="shared" ref="F148" si="35">C148/E148*100</f>
        <v>90.85232732732733</v>
      </c>
      <c r="G148" s="112">
        <f t="shared" si="30"/>
        <v>0.9730938978001048</v>
      </c>
    </row>
    <row r="149" spans="1:7" s="76" customFormat="1">
      <c r="A149" s="42"/>
      <c r="B149" s="82"/>
      <c r="C149" s="43"/>
      <c r="D149" s="43"/>
      <c r="E149" s="43"/>
      <c r="F149" s="84"/>
      <c r="G149" s="85"/>
    </row>
    <row r="150" spans="1:7" s="76" customFormat="1">
      <c r="A150" s="96"/>
      <c r="B150" s="102"/>
      <c r="C150" s="103"/>
      <c r="D150" s="103"/>
      <c r="E150" s="103"/>
      <c r="F150" s="104"/>
      <c r="G150" s="104"/>
    </row>
    <row r="151" spans="1:7">
      <c r="A151" s="70"/>
      <c r="B151" s="106"/>
      <c r="C151" s="105"/>
      <c r="D151" s="105"/>
      <c r="E151" s="107"/>
      <c r="F151" s="70"/>
      <c r="G151" s="70"/>
    </row>
    <row r="152" spans="1:7">
      <c r="A152" s="1"/>
      <c r="B152" s="2" t="s">
        <v>54</v>
      </c>
      <c r="C152" s="42"/>
      <c r="D152" s="42"/>
      <c r="E152" s="24"/>
      <c r="F152" s="20"/>
    </row>
    <row r="153" spans="1:7">
      <c r="A153" s="1"/>
      <c r="B153" s="22"/>
      <c r="C153" s="60"/>
      <c r="D153" s="60"/>
      <c r="E153" s="17"/>
      <c r="F153" s="20"/>
    </row>
    <row r="154" spans="1:7">
      <c r="A154" s="2" t="s">
        <v>1</v>
      </c>
      <c r="B154" s="6" t="s">
        <v>3</v>
      </c>
      <c r="C154" s="6">
        <v>2022</v>
      </c>
      <c r="D154" s="6">
        <v>2021</v>
      </c>
      <c r="E154" s="39" t="s">
        <v>142</v>
      </c>
      <c r="F154" s="19" t="s">
        <v>24</v>
      </c>
      <c r="G154" s="2" t="s">
        <v>2</v>
      </c>
    </row>
    <row r="155" spans="1:7">
      <c r="A155" s="25">
        <v>4200</v>
      </c>
      <c r="B155" s="25" t="s">
        <v>150</v>
      </c>
      <c r="C155" s="45">
        <v>32810614</v>
      </c>
      <c r="D155" s="45">
        <v>31944163</v>
      </c>
      <c r="E155" s="45">
        <v>34000000</v>
      </c>
      <c r="F155" s="113">
        <f t="shared" ref="F155:F156" si="36">C155/E155*100</f>
        <v>96.50180588235294</v>
      </c>
      <c r="G155" s="112">
        <f t="shared" ref="G155:G156" si="37">C155/D155</f>
        <v>1.0271239224518107</v>
      </c>
    </row>
    <row r="156" spans="1:7">
      <c r="A156" s="25">
        <v>4220</v>
      </c>
      <c r="B156" s="25" t="s">
        <v>152</v>
      </c>
      <c r="C156" s="42">
        <v>1838585</v>
      </c>
      <c r="D156" s="42">
        <v>612532</v>
      </c>
      <c r="E156" s="45">
        <v>1500000</v>
      </c>
      <c r="F156" s="113">
        <f t="shared" si="36"/>
        <v>122.57233333333333</v>
      </c>
      <c r="G156" s="112">
        <f t="shared" si="37"/>
        <v>3.0016146095224414</v>
      </c>
    </row>
    <row r="157" spans="1:7">
      <c r="A157" s="71" t="s">
        <v>33</v>
      </c>
      <c r="B157" s="58" t="s">
        <v>151</v>
      </c>
      <c r="C157" s="59">
        <v>403081</v>
      </c>
      <c r="D157" s="59">
        <v>122058</v>
      </c>
      <c r="E157" s="11"/>
      <c r="F157" s="72"/>
      <c r="G157" s="112"/>
    </row>
    <row r="158" spans="1:7">
      <c r="A158" s="71" t="s">
        <v>33</v>
      </c>
      <c r="B158" s="58" t="s">
        <v>153</v>
      </c>
      <c r="C158" s="59">
        <v>1435504</v>
      </c>
      <c r="D158" s="59">
        <v>490474</v>
      </c>
      <c r="E158" s="42"/>
      <c r="F158" s="113"/>
      <c r="G158" s="112"/>
    </row>
    <row r="159" spans="1:7">
      <c r="A159" s="71"/>
      <c r="B159" s="58" t="s">
        <v>0</v>
      </c>
      <c r="C159" s="59">
        <v>34649199</v>
      </c>
      <c r="D159" s="59">
        <v>32556695</v>
      </c>
      <c r="E159" s="42">
        <v>35500000</v>
      </c>
      <c r="F159" s="113">
        <f t="shared" ref="F159" si="38">C159/E159*100</f>
        <v>97.603377464788736</v>
      </c>
      <c r="G159" s="112">
        <f t="shared" ref="G159" si="39">C159/D159</f>
        <v>1.0642726173525907</v>
      </c>
    </row>
    <row r="160" spans="1:7">
      <c r="A160" s="71"/>
      <c r="B160" s="31"/>
      <c r="C160" s="109"/>
      <c r="D160" s="109"/>
      <c r="E160" s="11"/>
      <c r="F160" s="72"/>
      <c r="G160" s="71"/>
    </row>
    <row r="161" spans="1:7">
      <c r="A161" s="14"/>
      <c r="B161" s="31" t="s">
        <v>10</v>
      </c>
      <c r="C161" s="49"/>
      <c r="D161" s="49"/>
      <c r="E161" s="15"/>
      <c r="F161" s="20"/>
    </row>
    <row r="162" spans="1:7">
      <c r="A162" s="38" t="s">
        <v>1</v>
      </c>
      <c r="B162" s="38" t="s">
        <v>3</v>
      </c>
      <c r="C162" s="6">
        <v>2022</v>
      </c>
      <c r="D162" s="6">
        <v>2021</v>
      </c>
      <c r="E162" s="39" t="s">
        <v>142</v>
      </c>
      <c r="F162" s="19" t="s">
        <v>24</v>
      </c>
      <c r="G162" s="2" t="s">
        <v>2</v>
      </c>
    </row>
    <row r="163" spans="1:7">
      <c r="A163" s="14"/>
      <c r="B163" s="16"/>
      <c r="C163" s="49"/>
      <c r="D163" s="49"/>
      <c r="E163" s="15"/>
      <c r="F163" s="20"/>
    </row>
    <row r="164" spans="1:7">
      <c r="A164" s="40">
        <v>4300</v>
      </c>
      <c r="B164" s="41" t="s">
        <v>10</v>
      </c>
      <c r="C164" s="50">
        <v>21019022</v>
      </c>
      <c r="D164" s="50">
        <v>20197792</v>
      </c>
      <c r="E164" s="52">
        <v>20600000</v>
      </c>
      <c r="F164" s="113">
        <f t="shared" ref="F164:F165" si="40">C164/E164*100</f>
        <v>102.03408737864078</v>
      </c>
      <c r="G164" s="112">
        <f t="shared" ref="G164:G165" si="41">C164/D164</f>
        <v>1.0406593948487042</v>
      </c>
    </row>
    <row r="165" spans="1:7">
      <c r="A165" s="25"/>
      <c r="B165" s="53" t="s">
        <v>0</v>
      </c>
      <c r="C165" s="59">
        <v>21019022</v>
      </c>
      <c r="D165" s="59">
        <v>20197792</v>
      </c>
      <c r="E165" s="42">
        <v>20600000</v>
      </c>
      <c r="F165" s="113">
        <f t="shared" si="40"/>
        <v>102.03408737864078</v>
      </c>
      <c r="G165" s="112">
        <f t="shared" si="41"/>
        <v>1.0406593948487042</v>
      </c>
    </row>
    <row r="166" spans="1:7">
      <c r="A166" s="21"/>
      <c r="B166" s="87"/>
      <c r="C166" s="91"/>
      <c r="D166" s="91"/>
      <c r="E166" s="88"/>
      <c r="F166" s="89"/>
      <c r="G166" s="22"/>
    </row>
    <row r="167" spans="1:7">
      <c r="A167" s="14"/>
      <c r="B167" s="37" t="s">
        <v>55</v>
      </c>
      <c r="C167" s="61"/>
      <c r="D167" s="61"/>
      <c r="E167" s="15"/>
      <c r="F167" s="20"/>
    </row>
    <row r="168" spans="1:7">
      <c r="A168" s="14"/>
      <c r="B168" s="16"/>
      <c r="C168" s="49"/>
      <c r="D168" s="49"/>
      <c r="E168" s="15"/>
      <c r="F168" s="20"/>
    </row>
    <row r="169" spans="1:7">
      <c r="A169" s="38" t="s">
        <v>1</v>
      </c>
      <c r="B169" s="38" t="s">
        <v>3</v>
      </c>
      <c r="C169" s="6">
        <v>2022</v>
      </c>
      <c r="D169" s="6">
        <v>2021</v>
      </c>
      <c r="E169" s="39" t="s">
        <v>142</v>
      </c>
      <c r="F169" s="20" t="s">
        <v>24</v>
      </c>
      <c r="G169" s="1" t="s">
        <v>2</v>
      </c>
    </row>
    <row r="170" spans="1:7">
      <c r="A170" s="14"/>
      <c r="B170" s="16"/>
      <c r="C170" s="49"/>
      <c r="D170" s="49"/>
      <c r="E170" s="15"/>
      <c r="F170" s="20"/>
    </row>
    <row r="171" spans="1:7">
      <c r="A171" s="40">
        <v>4551</v>
      </c>
      <c r="B171" s="41" t="s">
        <v>118</v>
      </c>
      <c r="C171" s="50">
        <v>132341</v>
      </c>
      <c r="D171" s="50">
        <v>117193</v>
      </c>
      <c r="E171" s="52">
        <v>100000</v>
      </c>
      <c r="F171" s="113">
        <f t="shared" ref="F171" si="42">C171/E171*100</f>
        <v>132.34100000000001</v>
      </c>
      <c r="G171" s="112">
        <f t="shared" ref="G171:G173" si="43">C171/D171</f>
        <v>1.1292568668777145</v>
      </c>
    </row>
    <row r="172" spans="1:7">
      <c r="A172" s="40">
        <v>4553</v>
      </c>
      <c r="B172" s="41" t="s">
        <v>138</v>
      </c>
      <c r="C172" s="50">
        <v>28566</v>
      </c>
      <c r="D172" s="50"/>
      <c r="E172" s="52"/>
      <c r="F172" s="72"/>
      <c r="G172" s="112"/>
    </row>
    <row r="173" spans="1:7">
      <c r="A173" s="40"/>
      <c r="B173" s="51" t="s">
        <v>0</v>
      </c>
      <c r="C173" s="50">
        <f>SUM(C171:C172)</f>
        <v>160907</v>
      </c>
      <c r="D173" s="50">
        <v>117193</v>
      </c>
      <c r="E173" s="52">
        <v>100000</v>
      </c>
      <c r="F173" s="113">
        <f t="shared" ref="F173" si="44">C173/E173*100</f>
        <v>160.90700000000001</v>
      </c>
      <c r="G173" s="112">
        <f t="shared" si="43"/>
        <v>1.3730086267951158</v>
      </c>
    </row>
    <row r="174" spans="1:7">
      <c r="A174" s="14"/>
      <c r="B174" s="16"/>
      <c r="C174" s="49"/>
      <c r="D174" s="49"/>
      <c r="E174" s="15"/>
      <c r="F174" s="20"/>
    </row>
    <row r="175" spans="1:7">
      <c r="A175" s="14"/>
      <c r="B175" s="37" t="s">
        <v>56</v>
      </c>
      <c r="C175" s="49"/>
      <c r="D175" s="49"/>
      <c r="E175" s="15"/>
      <c r="F175" s="20"/>
    </row>
    <row r="176" spans="1:7">
      <c r="A176" s="14"/>
      <c r="B176" s="37"/>
      <c r="C176" s="49"/>
      <c r="D176" s="49"/>
      <c r="E176" s="15"/>
      <c r="F176" s="20"/>
    </row>
    <row r="177" spans="1:7">
      <c r="A177" s="14" t="s">
        <v>1</v>
      </c>
      <c r="B177" s="38" t="s">
        <v>3</v>
      </c>
      <c r="C177" s="6">
        <v>2022</v>
      </c>
      <c r="D177" s="6">
        <v>2021</v>
      </c>
      <c r="E177" s="39" t="s">
        <v>142</v>
      </c>
      <c r="F177" s="62" t="s">
        <v>24</v>
      </c>
      <c r="G177" s="7" t="s">
        <v>2</v>
      </c>
    </row>
    <row r="178" spans="1:7">
      <c r="A178" s="14"/>
      <c r="B178" s="37"/>
      <c r="C178" s="49"/>
      <c r="D178" s="49"/>
      <c r="E178" s="15"/>
      <c r="F178" s="20"/>
    </row>
    <row r="179" spans="1:7">
      <c r="A179" s="14">
        <v>4700</v>
      </c>
      <c r="B179" s="41" t="s">
        <v>63</v>
      </c>
      <c r="C179" s="50">
        <v>186707</v>
      </c>
      <c r="D179" s="50">
        <v>292988</v>
      </c>
      <c r="E179" s="52">
        <v>200000</v>
      </c>
      <c r="F179" s="113">
        <f t="shared" ref="F179:F180" si="45">C179/E179*100</f>
        <v>93.353499999999997</v>
      </c>
      <c r="G179" s="112">
        <f t="shared" ref="G179:G180" si="46">C179/D179</f>
        <v>0.63725135500430052</v>
      </c>
    </row>
    <row r="180" spans="1:7">
      <c r="A180" s="14"/>
      <c r="B180" s="51" t="s">
        <v>0</v>
      </c>
      <c r="C180" s="50">
        <v>186707</v>
      </c>
      <c r="D180" s="50">
        <v>292988</v>
      </c>
      <c r="E180" s="52">
        <v>200000</v>
      </c>
      <c r="F180" s="113">
        <f t="shared" si="45"/>
        <v>93.353499999999997</v>
      </c>
      <c r="G180" s="112">
        <f t="shared" si="46"/>
        <v>0.63725135500430052</v>
      </c>
    </row>
    <row r="181" spans="1:7">
      <c r="A181" s="14"/>
      <c r="B181" s="16"/>
      <c r="C181" s="49"/>
      <c r="D181" s="49"/>
      <c r="E181" s="15"/>
      <c r="F181" s="20"/>
      <c r="G181" s="112"/>
    </row>
    <row r="182" spans="1:7">
      <c r="A182" s="1"/>
      <c r="B182" s="31"/>
      <c r="C182" s="109"/>
      <c r="D182" s="109"/>
      <c r="E182" s="11"/>
      <c r="F182" s="20"/>
    </row>
    <row r="183" spans="1:7">
      <c r="A183" s="14"/>
      <c r="B183" s="37" t="s">
        <v>60</v>
      </c>
      <c r="C183" s="49"/>
      <c r="D183" s="49"/>
      <c r="E183" s="15"/>
      <c r="F183" s="20"/>
    </row>
    <row r="184" spans="1:7">
      <c r="A184" s="38" t="s">
        <v>1</v>
      </c>
      <c r="B184" s="38" t="s">
        <v>3</v>
      </c>
      <c r="C184" s="6">
        <v>2022</v>
      </c>
      <c r="D184" s="6">
        <v>2021</v>
      </c>
      <c r="E184" s="39" t="s">
        <v>142</v>
      </c>
      <c r="F184" s="20" t="s">
        <v>24</v>
      </c>
      <c r="G184" s="1" t="s">
        <v>2</v>
      </c>
    </row>
    <row r="185" spans="1:7">
      <c r="A185" s="38"/>
      <c r="B185" s="38"/>
      <c r="C185" s="38"/>
      <c r="D185" s="38"/>
      <c r="E185" s="39"/>
      <c r="F185" s="20"/>
    </row>
    <row r="186" spans="1:7">
      <c r="A186" s="40">
        <v>7010</v>
      </c>
      <c r="B186" s="41" t="s">
        <v>61</v>
      </c>
      <c r="C186" s="50">
        <v>55300</v>
      </c>
      <c r="D186" s="50">
        <v>56090</v>
      </c>
      <c r="E186" s="52">
        <v>50000</v>
      </c>
      <c r="F186" s="72">
        <f>C186/E186*100</f>
        <v>110.60000000000001</v>
      </c>
      <c r="G186" s="112">
        <f t="shared" ref="G186:G187" si="47">C186/D186</f>
        <v>0.9859154929577465</v>
      </c>
    </row>
    <row r="187" spans="1:7">
      <c r="A187" s="1"/>
      <c r="B187" s="83" t="s">
        <v>0</v>
      </c>
      <c r="C187" s="59">
        <v>55300</v>
      </c>
      <c r="D187" s="59">
        <v>56090</v>
      </c>
      <c r="E187" s="42">
        <v>50000</v>
      </c>
      <c r="F187" s="71">
        <f>C187/E187*100</f>
        <v>110.60000000000001</v>
      </c>
      <c r="G187" s="112">
        <f t="shared" si="47"/>
        <v>0.9859154929577465</v>
      </c>
    </row>
    <row r="188" spans="1:7">
      <c r="A188" s="90"/>
      <c r="B188" s="108"/>
      <c r="C188" s="92"/>
      <c r="D188" s="92"/>
      <c r="E188" s="93"/>
      <c r="F188" s="90"/>
      <c r="G188" s="90"/>
    </row>
    <row r="189" spans="1:7">
      <c r="A189" s="38"/>
      <c r="B189" s="37" t="s">
        <v>82</v>
      </c>
      <c r="C189" s="6">
        <v>2022</v>
      </c>
      <c r="D189" s="6">
        <v>2021</v>
      </c>
      <c r="E189" s="39"/>
      <c r="F189" s="28"/>
      <c r="G189" s="6" t="s">
        <v>2</v>
      </c>
    </row>
    <row r="190" spans="1:7">
      <c r="A190" s="86">
        <v>1</v>
      </c>
      <c r="B190" s="74" t="s">
        <v>124</v>
      </c>
      <c r="C190" s="77">
        <v>7348386</v>
      </c>
      <c r="D190" s="77">
        <v>7530628</v>
      </c>
      <c r="E190" s="39"/>
      <c r="F190" s="28"/>
      <c r="G190" s="6"/>
    </row>
    <row r="191" spans="1:7">
      <c r="A191" s="38"/>
      <c r="B191" s="41" t="s">
        <v>127</v>
      </c>
      <c r="C191" s="77">
        <v>7348386</v>
      </c>
      <c r="D191" s="77">
        <v>7530628</v>
      </c>
      <c r="E191" s="39"/>
      <c r="F191" s="28"/>
      <c r="G191" s="6"/>
    </row>
    <row r="192" spans="1:7">
      <c r="A192" s="38"/>
      <c r="B192" s="41"/>
      <c r="C192" s="77"/>
      <c r="D192" s="77"/>
      <c r="E192" s="39"/>
      <c r="F192" s="28"/>
      <c r="G192" s="6"/>
    </row>
    <row r="193" spans="1:7">
      <c r="A193" s="25"/>
      <c r="B193" s="111"/>
      <c r="C193" s="48"/>
      <c r="D193" s="48"/>
      <c r="E193" s="11"/>
      <c r="F193" s="72"/>
      <c r="G193" s="112"/>
    </row>
    <row r="194" spans="1:7">
      <c r="A194" s="40">
        <v>2</v>
      </c>
      <c r="B194" s="74" t="s">
        <v>57</v>
      </c>
      <c r="C194" s="77">
        <v>217184249</v>
      </c>
      <c r="D194" s="77">
        <v>237096975</v>
      </c>
      <c r="E194" s="15"/>
      <c r="F194" s="72"/>
      <c r="G194" s="112">
        <f t="shared" ref="G194" si="48">C194/D194</f>
        <v>0.91601442405581091</v>
      </c>
    </row>
    <row r="195" spans="1:7">
      <c r="A195" s="40" t="s">
        <v>33</v>
      </c>
      <c r="B195" s="41" t="s">
        <v>80</v>
      </c>
      <c r="C195" s="50">
        <v>117161330</v>
      </c>
      <c r="D195" s="50">
        <v>118944879</v>
      </c>
      <c r="E195" s="15"/>
      <c r="F195" s="20"/>
      <c r="G195" s="112">
        <f t="shared" ref="G195:G199" si="49">C195/D195</f>
        <v>0.98500524768283637</v>
      </c>
    </row>
    <row r="196" spans="1:7">
      <c r="A196" s="40" t="s">
        <v>33</v>
      </c>
      <c r="B196" s="41" t="s">
        <v>81</v>
      </c>
      <c r="C196" s="50">
        <v>86946744</v>
      </c>
      <c r="D196" s="50">
        <v>99235688</v>
      </c>
      <c r="E196" s="15"/>
      <c r="F196" s="20"/>
      <c r="G196" s="112">
        <f t="shared" si="49"/>
        <v>0.87616406710456829</v>
      </c>
    </row>
    <row r="197" spans="1:7">
      <c r="A197" s="40" t="s">
        <v>33</v>
      </c>
      <c r="B197" s="41" t="s">
        <v>125</v>
      </c>
      <c r="C197" s="50">
        <v>1335178</v>
      </c>
      <c r="D197" s="50">
        <v>1583719</v>
      </c>
      <c r="E197" s="15"/>
      <c r="F197" s="20"/>
      <c r="G197" s="112">
        <f t="shared" si="49"/>
        <v>0.84306496291324406</v>
      </c>
    </row>
    <row r="198" spans="1:7">
      <c r="A198" s="40" t="s">
        <v>33</v>
      </c>
      <c r="B198" s="41" t="s">
        <v>126</v>
      </c>
      <c r="C198" s="50">
        <v>11740997</v>
      </c>
      <c r="D198" s="50">
        <v>17332689</v>
      </c>
      <c r="E198" s="15"/>
      <c r="F198" s="20"/>
      <c r="G198" s="112">
        <f t="shared" si="49"/>
        <v>0.67739039222361863</v>
      </c>
    </row>
    <row r="199" spans="1:7">
      <c r="A199" s="40"/>
      <c r="B199" s="41" t="s">
        <v>0</v>
      </c>
      <c r="C199" s="50">
        <f>SUM(C195:C198)</f>
        <v>217184249</v>
      </c>
      <c r="D199" s="50">
        <f>SUM(D195:D198)</f>
        <v>237096975</v>
      </c>
      <c r="E199" s="15"/>
      <c r="F199" s="20"/>
      <c r="G199" s="112">
        <f t="shared" si="49"/>
        <v>0.91601442405581091</v>
      </c>
    </row>
    <row r="200" spans="1:7">
      <c r="A200" s="40"/>
      <c r="B200" s="74" t="s">
        <v>140</v>
      </c>
      <c r="C200" s="77">
        <v>224532635</v>
      </c>
      <c r="D200" s="77">
        <v>244627603</v>
      </c>
      <c r="E200" s="15"/>
      <c r="F200" s="20"/>
      <c r="G200" s="71"/>
    </row>
    <row r="201" spans="1:7">
      <c r="A201" s="40"/>
      <c r="B201" s="41"/>
      <c r="C201" s="50"/>
      <c r="D201" s="50"/>
      <c r="E201" s="15"/>
      <c r="F201" s="20"/>
      <c r="G201" s="71"/>
    </row>
    <row r="202" spans="1:7">
      <c r="A202" s="40">
        <v>3</v>
      </c>
      <c r="B202" s="74" t="s">
        <v>83</v>
      </c>
      <c r="C202" s="77">
        <v>51543564</v>
      </c>
      <c r="D202" s="77">
        <v>53045635</v>
      </c>
      <c r="E202" s="15"/>
      <c r="F202" s="20"/>
      <c r="G202" s="112">
        <f t="shared" ref="G202:G203" si="50">C202/D202</f>
        <v>0.97168341938031277</v>
      </c>
    </row>
    <row r="203" spans="1:7">
      <c r="A203" s="40"/>
      <c r="B203" s="41" t="s">
        <v>84</v>
      </c>
      <c r="C203" s="50">
        <v>46096866</v>
      </c>
      <c r="D203" s="50">
        <v>45590222</v>
      </c>
      <c r="E203" s="15"/>
      <c r="F203" s="20"/>
      <c r="G203" s="112">
        <f t="shared" si="50"/>
        <v>1.0111129969930832</v>
      </c>
    </row>
    <row r="204" spans="1:7">
      <c r="A204" s="40"/>
      <c r="B204" s="41" t="s">
        <v>130</v>
      </c>
      <c r="C204" s="50">
        <v>180535</v>
      </c>
      <c r="D204" s="50">
        <v>404780</v>
      </c>
      <c r="E204" s="15"/>
      <c r="F204" s="20"/>
      <c r="G204" s="71"/>
    </row>
    <row r="205" spans="1:7">
      <c r="A205" s="40"/>
      <c r="B205" s="41" t="s">
        <v>131</v>
      </c>
      <c r="C205" s="50">
        <v>371911</v>
      </c>
      <c r="D205" s="50">
        <v>371911</v>
      </c>
      <c r="E205" s="15"/>
      <c r="F205" s="20"/>
      <c r="G205" s="71"/>
    </row>
    <row r="206" spans="1:7">
      <c r="A206" s="40"/>
      <c r="B206" s="41" t="s">
        <v>59</v>
      </c>
      <c r="C206" s="50">
        <v>1677664</v>
      </c>
      <c r="D206" s="50">
        <v>3985238</v>
      </c>
      <c r="E206" s="15"/>
      <c r="F206" s="20"/>
      <c r="G206" s="112">
        <f t="shared" ref="G206:G207" si="51">C206/D206</f>
        <v>0.4209695882654938</v>
      </c>
    </row>
    <row r="207" spans="1:7">
      <c r="A207" s="51"/>
      <c r="B207" s="41" t="s">
        <v>0</v>
      </c>
      <c r="C207" s="50">
        <f>SUM(C203:C206)</f>
        <v>48326976</v>
      </c>
      <c r="D207" s="50">
        <f>SUM(D203:D206)</f>
        <v>50352151</v>
      </c>
      <c r="E207" s="15"/>
      <c r="F207" s="20"/>
      <c r="G207" s="112">
        <f t="shared" si="51"/>
        <v>0.95977977187111629</v>
      </c>
    </row>
    <row r="208" spans="1:7">
      <c r="A208" s="51"/>
      <c r="B208" s="41"/>
      <c r="C208" s="50"/>
      <c r="D208" s="50"/>
      <c r="E208" s="15"/>
      <c r="F208" s="20"/>
      <c r="G208" s="71"/>
    </row>
    <row r="209" spans="1:9">
      <c r="A209" s="75">
        <v>4</v>
      </c>
      <c r="B209" s="74" t="s">
        <v>85</v>
      </c>
      <c r="C209" s="77">
        <v>3216588</v>
      </c>
      <c r="D209" s="77">
        <v>2693484</v>
      </c>
      <c r="E209" s="15"/>
      <c r="F209" s="20"/>
      <c r="G209" s="112">
        <f t="shared" ref="G209:G210" si="52">C209/D209</f>
        <v>1.1942109179040974</v>
      </c>
    </row>
    <row r="210" spans="1:9">
      <c r="A210" s="51"/>
      <c r="B210" s="41" t="s">
        <v>128</v>
      </c>
      <c r="C210" s="50">
        <v>3171558</v>
      </c>
      <c r="D210" s="50">
        <v>2591574</v>
      </c>
      <c r="E210" s="15"/>
      <c r="F210" s="20"/>
      <c r="G210" s="112">
        <f t="shared" si="52"/>
        <v>1.2237960405529613</v>
      </c>
    </row>
    <row r="211" spans="1:9">
      <c r="A211" s="51"/>
      <c r="B211" s="41" t="s">
        <v>129</v>
      </c>
      <c r="C211" s="50">
        <v>45030</v>
      </c>
      <c r="D211" s="50">
        <v>101910</v>
      </c>
      <c r="E211" s="15"/>
      <c r="F211" s="20"/>
      <c r="G211" s="71"/>
    </row>
    <row r="212" spans="1:9">
      <c r="A212" s="51"/>
      <c r="B212" s="74" t="s">
        <v>139</v>
      </c>
      <c r="C212" s="50">
        <v>51543564</v>
      </c>
      <c r="D212" s="50">
        <v>53045635</v>
      </c>
      <c r="E212" s="15"/>
      <c r="F212" s="20"/>
      <c r="G212" s="112">
        <f t="shared" ref="G212" si="53">C212/D212</f>
        <v>0.97168341938031277</v>
      </c>
    </row>
    <row r="213" spans="1:9">
      <c r="A213" s="53"/>
      <c r="B213" s="111" t="s">
        <v>95</v>
      </c>
      <c r="C213" s="48">
        <v>276076199</v>
      </c>
      <c r="D213" s="48">
        <v>297673238</v>
      </c>
      <c r="E213" s="11"/>
      <c r="F213" s="20"/>
      <c r="G213" s="71"/>
    </row>
    <row r="214" spans="1:9">
      <c r="A214" s="70"/>
      <c r="B214" s="67"/>
      <c r="C214" s="110"/>
      <c r="D214" s="110"/>
      <c r="E214" s="69"/>
      <c r="F214" s="70"/>
      <c r="G214" s="94"/>
      <c r="H214" s="70"/>
      <c r="I214" s="70"/>
    </row>
    <row r="215" spans="1:9" s="70" customFormat="1">
      <c r="A215" s="1"/>
      <c r="B215" s="31" t="s">
        <v>86</v>
      </c>
      <c r="C215" s="109"/>
      <c r="D215" s="109"/>
      <c r="E215" s="11"/>
      <c r="F215" s="1"/>
      <c r="G215" s="71"/>
    </row>
    <row r="216" spans="1:9" s="70" customFormat="1">
      <c r="A216" s="1"/>
      <c r="B216" s="31" t="s">
        <v>96</v>
      </c>
      <c r="C216" s="59">
        <v>47750387</v>
      </c>
      <c r="D216" s="59">
        <v>54828866</v>
      </c>
      <c r="E216" s="11"/>
      <c r="F216" s="1"/>
      <c r="G216" s="71"/>
    </row>
    <row r="217" spans="1:9">
      <c r="A217" s="25">
        <v>1</v>
      </c>
      <c r="B217" s="58" t="s">
        <v>87</v>
      </c>
      <c r="C217" s="59">
        <v>2440000</v>
      </c>
      <c r="D217" s="59">
        <v>2440000</v>
      </c>
      <c r="E217" s="11"/>
      <c r="F217" s="20"/>
      <c r="G217" s="71">
        <f t="shared" ref="G217:G222" si="54">C217/D217</f>
        <v>1</v>
      </c>
    </row>
    <row r="218" spans="1:9">
      <c r="A218" s="40">
        <v>930</v>
      </c>
      <c r="B218" s="41" t="s">
        <v>88</v>
      </c>
      <c r="C218" s="50"/>
      <c r="D218" s="50">
        <v>15834</v>
      </c>
      <c r="E218" s="15"/>
      <c r="F218" s="20"/>
      <c r="G218" s="71"/>
    </row>
    <row r="219" spans="1:9">
      <c r="A219" s="40">
        <v>960</v>
      </c>
      <c r="B219" s="41" t="s">
        <v>89</v>
      </c>
      <c r="C219" s="50">
        <v>9691025</v>
      </c>
      <c r="D219" s="50">
        <v>3682950</v>
      </c>
      <c r="E219" s="15"/>
      <c r="F219" s="20"/>
      <c r="G219" s="112">
        <f t="shared" si="54"/>
        <v>2.6313213592364817</v>
      </c>
    </row>
    <row r="220" spans="1:9">
      <c r="A220" s="40">
        <v>941</v>
      </c>
      <c r="B220" s="41" t="s">
        <v>100</v>
      </c>
      <c r="C220" s="50">
        <v>55119669</v>
      </c>
      <c r="D220" s="50">
        <v>57210590</v>
      </c>
      <c r="E220" s="15"/>
      <c r="F220" s="20"/>
      <c r="G220" s="112">
        <f t="shared" si="54"/>
        <v>0.96345220351686633</v>
      </c>
    </row>
    <row r="221" spans="1:9">
      <c r="A221" s="40">
        <v>942</v>
      </c>
      <c r="B221" s="41" t="s">
        <v>101</v>
      </c>
      <c r="C221" s="50">
        <v>4869301</v>
      </c>
      <c r="D221" s="50">
        <v>4869301</v>
      </c>
      <c r="E221" s="15"/>
      <c r="F221" s="20"/>
      <c r="G221" s="71">
        <f t="shared" si="54"/>
        <v>1</v>
      </c>
    </row>
    <row r="222" spans="1:9">
      <c r="A222" s="40"/>
      <c r="B222" s="41" t="s">
        <v>141</v>
      </c>
      <c r="C222" s="50">
        <v>4987558</v>
      </c>
      <c r="D222" s="50">
        <v>6023909</v>
      </c>
      <c r="E222" s="15"/>
      <c r="F222" s="20"/>
      <c r="G222" s="112">
        <f t="shared" si="54"/>
        <v>0.82796038253565918</v>
      </c>
    </row>
    <row r="223" spans="1:9">
      <c r="A223" s="40"/>
      <c r="B223" s="41"/>
      <c r="C223" s="50"/>
      <c r="D223" s="50"/>
      <c r="E223" s="15"/>
      <c r="F223" s="20"/>
      <c r="G223" s="71"/>
    </row>
    <row r="224" spans="1:9">
      <c r="A224" s="40"/>
      <c r="B224" s="74"/>
      <c r="C224" s="50"/>
      <c r="D224" s="50"/>
      <c r="E224" s="15"/>
      <c r="F224" s="20"/>
      <c r="G224" s="71"/>
    </row>
    <row r="225" spans="1:7">
      <c r="A225" s="40"/>
      <c r="B225" s="74" t="s">
        <v>58</v>
      </c>
      <c r="C225" s="50"/>
      <c r="D225" s="50"/>
      <c r="E225" s="15"/>
      <c r="F225" s="20"/>
      <c r="G225" s="71"/>
    </row>
    <row r="226" spans="1:7">
      <c r="A226" s="25">
        <v>286</v>
      </c>
      <c r="B226" s="58" t="s">
        <v>90</v>
      </c>
      <c r="C226" s="59">
        <v>23615075</v>
      </c>
      <c r="D226" s="59">
        <v>26385199</v>
      </c>
      <c r="E226" s="11"/>
      <c r="F226" s="72"/>
      <c r="G226" s="112">
        <f t="shared" ref="G226:G232" si="55">C226/D226</f>
        <v>0.89501219983218627</v>
      </c>
    </row>
    <row r="227" spans="1:7">
      <c r="A227" s="40"/>
      <c r="B227" s="41" t="s">
        <v>103</v>
      </c>
      <c r="C227" s="50">
        <v>45549903</v>
      </c>
      <c r="D227" s="50">
        <v>42215783</v>
      </c>
      <c r="E227" s="15"/>
      <c r="F227" s="20"/>
      <c r="G227" s="112">
        <f t="shared" si="55"/>
        <v>1.0789780447753392</v>
      </c>
    </row>
    <row r="228" spans="1:7">
      <c r="A228" s="40">
        <v>22</v>
      </c>
      <c r="B228" s="41" t="s">
        <v>91</v>
      </c>
      <c r="C228" s="50">
        <v>14554868</v>
      </c>
      <c r="D228" s="50">
        <v>13488731</v>
      </c>
      <c r="E228" s="15"/>
      <c r="F228" s="20"/>
      <c r="G228" s="112">
        <f t="shared" si="55"/>
        <v>1.0790390882581913</v>
      </c>
    </row>
    <row r="229" spans="1:7">
      <c r="A229" s="40">
        <v>23</v>
      </c>
      <c r="B229" s="41" t="s">
        <v>63</v>
      </c>
      <c r="C229" s="50">
        <v>1940176</v>
      </c>
      <c r="D229" s="50">
        <v>1776895</v>
      </c>
      <c r="E229" s="15"/>
      <c r="F229" s="20"/>
      <c r="G229" s="112">
        <f t="shared" si="55"/>
        <v>1.0918911922201369</v>
      </c>
    </row>
    <row r="230" spans="1:7">
      <c r="A230" s="40">
        <v>24</v>
      </c>
      <c r="B230" s="41" t="s">
        <v>92</v>
      </c>
      <c r="C230" s="50">
        <v>3706039</v>
      </c>
      <c r="D230" s="50">
        <v>3441442</v>
      </c>
      <c r="E230" s="15"/>
      <c r="F230" s="20"/>
      <c r="G230" s="112">
        <f t="shared" si="55"/>
        <v>1.0768855032280074</v>
      </c>
    </row>
    <row r="231" spans="1:7">
      <c r="A231" s="40">
        <v>25</v>
      </c>
      <c r="B231" s="41" t="s">
        <v>102</v>
      </c>
      <c r="C231" s="50">
        <v>25348820</v>
      </c>
      <c r="D231" s="50">
        <v>23508715</v>
      </c>
      <c r="E231" s="15"/>
      <c r="F231" s="20"/>
      <c r="G231" s="112">
        <f t="shared" si="55"/>
        <v>1.0782733126842534</v>
      </c>
    </row>
    <row r="232" spans="1:7">
      <c r="A232" s="40"/>
      <c r="B232" s="41" t="s">
        <v>104</v>
      </c>
      <c r="C232" s="50">
        <v>69164978</v>
      </c>
      <c r="D232" s="50">
        <v>68600982</v>
      </c>
      <c r="E232" s="15"/>
      <c r="F232" s="20"/>
      <c r="G232" s="112">
        <f t="shared" si="55"/>
        <v>1.0082213983467467</v>
      </c>
    </row>
    <row r="233" spans="1:7">
      <c r="A233" s="40"/>
      <c r="B233" s="41"/>
      <c r="C233" s="50"/>
      <c r="D233" s="50"/>
      <c r="E233" s="15"/>
      <c r="F233" s="20"/>
      <c r="G233" s="71"/>
    </row>
    <row r="234" spans="1:7">
      <c r="A234" s="40">
        <v>294</v>
      </c>
      <c r="B234" s="74" t="s">
        <v>93</v>
      </c>
      <c r="C234" s="50">
        <v>159160834</v>
      </c>
      <c r="D234" s="50">
        <v>174243390</v>
      </c>
      <c r="E234" s="15"/>
      <c r="F234" s="20"/>
      <c r="G234" s="112">
        <f t="shared" ref="G234" si="56">C234/D234</f>
        <v>0.9134397235958277</v>
      </c>
    </row>
    <row r="235" spans="1:7">
      <c r="A235" s="40">
        <v>294</v>
      </c>
      <c r="B235" s="41" t="s">
        <v>93</v>
      </c>
      <c r="C235" s="50"/>
      <c r="D235" s="50"/>
      <c r="E235" s="15"/>
      <c r="F235" s="20"/>
      <c r="G235" s="71"/>
    </row>
    <row r="236" spans="1:7">
      <c r="A236" s="40"/>
      <c r="B236" s="74" t="s">
        <v>94</v>
      </c>
      <c r="C236" s="77">
        <v>276076199</v>
      </c>
      <c r="D236" s="77">
        <v>297673238</v>
      </c>
      <c r="E236" s="15"/>
      <c r="F236" s="20"/>
      <c r="G236" s="112">
        <f t="shared" ref="G236" si="57">C236/D236</f>
        <v>0.92744715935800714</v>
      </c>
    </row>
    <row r="237" spans="1:7">
      <c r="A237" s="25"/>
      <c r="B237" s="58"/>
      <c r="C237" s="59"/>
      <c r="D237" s="59"/>
      <c r="E237" s="11"/>
      <c r="F237" s="20"/>
      <c r="G237" s="71"/>
    </row>
    <row r="238" spans="1:7">
      <c r="A238" s="65"/>
      <c r="B238" s="66"/>
      <c r="C238" s="67"/>
      <c r="D238" s="68"/>
      <c r="E238" s="69"/>
      <c r="F238" s="70"/>
      <c r="G238" s="70"/>
    </row>
    <row r="239" spans="1:7">
      <c r="G239"/>
    </row>
    <row r="240" spans="1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4:7">
      <c r="G257"/>
    </row>
    <row r="258" spans="4:7">
      <c r="G258"/>
    </row>
    <row r="259" spans="4:7">
      <c r="G259"/>
    </row>
    <row r="260" spans="4:7">
      <c r="G260"/>
    </row>
    <row r="261" spans="4:7">
      <c r="G261"/>
    </row>
    <row r="262" spans="4:7">
      <c r="G262"/>
    </row>
    <row r="263" spans="4:7">
      <c r="D263" s="73"/>
      <c r="G263"/>
    </row>
    <row r="264" spans="4:7">
      <c r="G264"/>
    </row>
    <row r="265" spans="4:7">
      <c r="G265"/>
    </row>
    <row r="266" spans="4:7">
      <c r="G266"/>
    </row>
    <row r="267" spans="4:7">
      <c r="G267"/>
    </row>
    <row r="268" spans="4:7">
      <c r="G268"/>
    </row>
    <row r="269" spans="4:7">
      <c r="G269"/>
    </row>
    <row r="270" spans="4:7">
      <c r="G270"/>
    </row>
    <row r="271" spans="4:7">
      <c r="G271"/>
    </row>
    <row r="272" spans="4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  <row r="2131" spans="7:7">
      <c r="G2131"/>
    </row>
    <row r="2132" spans="7:7">
      <c r="G2132"/>
    </row>
    <row r="2133" spans="7:7">
      <c r="G2133"/>
    </row>
    <row r="2134" spans="7:7">
      <c r="G2134"/>
    </row>
    <row r="2135" spans="7:7">
      <c r="G2135"/>
    </row>
    <row r="2136" spans="7:7">
      <c r="G2136"/>
    </row>
    <row r="2137" spans="7:7">
      <c r="G2137"/>
    </row>
    <row r="2138" spans="7:7">
      <c r="G2138"/>
    </row>
    <row r="2139" spans="7:7">
      <c r="G2139"/>
    </row>
    <row r="2140" spans="7:7">
      <c r="G2140"/>
    </row>
    <row r="2141" spans="7:7">
      <c r="G2141"/>
    </row>
    <row r="2142" spans="7:7">
      <c r="G2142"/>
    </row>
  </sheetData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Familija Misevski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Misevski</dc:creator>
  <cp:lastModifiedBy>Blagica</cp:lastModifiedBy>
  <cp:lastPrinted>2023-03-03T12:08:17Z</cp:lastPrinted>
  <dcterms:created xsi:type="dcterms:W3CDTF">2012-12-22T12:52:34Z</dcterms:created>
  <dcterms:modified xsi:type="dcterms:W3CDTF">2023-04-05T05:17:16Z</dcterms:modified>
</cp:coreProperties>
</file>